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Bank Book" sheetId="2" state="visible" r:id="rId4"/>
    <sheet name="Bank Statement" sheetId="3" state="visible" r:id="rId5"/>
    <sheet name="BRS" sheetId="4" state="visible" r:id="rId6"/>
    <sheet name="Get Pro" sheetId="5" state="visible" r:id="rId7"/>
  </sheets>
  <definedNames>
    <definedName function="false" hidden="false" localSheetId="3" name="_xlnm.Print_Area" vbProcedure="false">BRS!$A$1:$F$85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<sst xmlns="http://schemas.openxmlformats.org/spreadsheetml/2006/main" count="202" uniqueCount="161">
  <si>
    <t xml:space="preserve">Bank Reconciliation Statement</t>
  </si>
  <si>
    <t xml:space="preserve">Reconcile your bank book with the bank statement: tick cleared entries and the BRS, with every outstanding item listed, builds itself.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</si>
  <si>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</si>
  <si>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</si>
  <si>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</si>
  <si>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</si>
  <si>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Prepares a Bank Reconciliation Statement from your bank book and the bank statement. You mark which entries have cleared; the BRS adds back unpresented cheques and bank-only credits, deducts uncleared deposits and bank-only debits, lists every item, and proves the result against the statement's closing balance.</t>
  </si>
  <si>
    <t xml:space="preserve">How to use</t>
  </si>
  <si>
    <t xml:space="preserve">1. Bank Book</t>
  </si>
  <si>
    <t xml:space="preserve">Enter the opening balance and the period's entries from your books. Put Y in column H for entries that appear in the bank statement.</t>
  </si>
  <si>
    <t xml:space="preserve">2. Bank Statement</t>
  </si>
  <si>
    <t xml:space="preserve">Enter the opening balance and paste the statement lines. Put N in column G for lines you have not yet recorded in your books (interest, charges, ECS, direct credits).</t>
  </si>
  <si>
    <t xml:space="preserve">3. BRS</t>
  </si>
  <si>
    <t xml:space="preserve">Fill in company, bank and date. The statement builds itself and shows ✔ Reconciled when the difference is zero.</t>
  </si>
  <si>
    <t xml:space="preserve">4. After reconciling</t>
  </si>
  <si>
    <t xml:space="preserve">Pass entries in your books for the bank-only items, then mark them Y next month.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</si>
  <si>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</si>
  <si>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</si>
  <si>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</si>
  <si>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</si>
  <si>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</si>
  <si>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</si>
  <si>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</si>
  <si>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</si>
  <si>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</si>
  <si>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</si>
  <si>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Sign convention</t>
  </si>
  <si>
    <t xml:space="preserve">Bank book: receipts are debits, payments are credits. A positive balance means money in the bank (debit balance in your books).</t>
  </si>
  <si>
    <t xml:space="preserve">Overdraft</t>
  </si>
  <si>
    <t xml:space="preserve">For an overdraft/cash-credit account the balance will be negative – the same layout works.</t>
  </si>
  <si>
    <t xml:space="preserve">Capacity</t>
  </si>
  <si>
    <t xml:space="preserve">400 rows on each sheet; the BRS lists the first 15 items of each type and shows a count of the rest.</t>
  </si>
  <si>
    <t xml:space="preserve">Assumptions in the sample data</t>
  </si>
  <si>
    <t xml:space="preserve">March 2026 sample for a current account. Opening balances agree, so only March items are outstanding.</t>
  </si>
  <si>
    <t xml:space="preserve">Pro edition includes</t>
  </si>
  <si>
    <t xml:space="preserve">✔</t>
  </si>
  <si>
    <t xml:space="preserve">Outstanding Review – every uncleared item with days outstanding, stale-cheque flag (configurable, default 90 days), and suggested action</t>
  </si>
  <si>
    <t xml:space="preserve">Match finder – searches the bank statement for the same cheque/reference number or amount, so missed ticks are caught before the BRS is signed</t>
  </si>
  <si>
    <t xml:space="preserve">Free updates to this template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</si>
  <si>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</si>
  <si>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</si>
  <si>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</si>
  <si>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</si>
  <si>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</si>
  <si>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</si>
  <si>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</si>
  <si>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</si>
  <si>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</si>
  <si>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</si>
  <si>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</si>
  <si>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Bank Book (as per your books)</t>
  </si>
  <si>
    <t xml:space="preserve">PB Lab · pblab.in/templates</t>
  </si>
  <si>
    <t xml:space="preserve">Enter entries from your cash/bank book. Mark Y in column H when the entry appears in the bank statement.</t>
  </si>
  <si>
    <t xml:space="preserve">Opening balance (Dr = positive)</t>
  </si>
  <si>
    <t xml:space="preserve">helper</t>
  </si>
  <si>
    <t xml:space="preserve">Date</t>
  </si>
  <si>
    <t xml:space="preserve">Voucher</t>
  </si>
  <si>
    <t xml:space="preserve">Particulars</t>
  </si>
  <si>
    <t xml:space="preserve">Cheque / Ref</t>
  </si>
  <si>
    <t xml:space="preserve">Receipt (Dr)</t>
  </si>
  <si>
    <t xml:space="preserve">Payment (Cr)</t>
  </si>
  <si>
    <t xml:space="preserve">Running balance</t>
  </si>
  <si>
    <t xml:space="preserve">In statement? (Y/N)</t>
  </si>
  <si>
    <t xml:space="preserve">#R</t>
  </si>
  <si>
    <t xml:space="preserve">#P</t>
  </si>
  <si>
    <t xml:space="preserve">RV-101</t>
  </si>
  <si>
    <t xml:space="preserve">Sharma Traders – cheque deposited</t>
  </si>
  <si>
    <t xml:space="preserve">458812</t>
  </si>
  <si>
    <t xml:space="preserve">Y</t>
  </si>
  <si>
    <t xml:space="preserve">PV-201</t>
  </si>
  <si>
    <t xml:space="preserve">Rent – March</t>
  </si>
  <si>
    <t xml:space="preserve">000231</t>
  </si>
  <si>
    <t xml:space="preserve">PV-202</t>
  </si>
  <si>
    <t xml:space="preserve">Raipur Steel – supplier payment</t>
  </si>
  <si>
    <t xml:space="preserve">000232</t>
  </si>
  <si>
    <t xml:space="preserve">RV-102</t>
  </si>
  <si>
    <t xml:space="preserve">Gupta Enterprises – NEFT</t>
  </si>
  <si>
    <t xml:space="preserve">N26068</t>
  </si>
  <si>
    <t xml:space="preserve">PV-203</t>
  </si>
  <si>
    <t xml:space="preserve">Salary – NEFT batch</t>
  </si>
  <si>
    <t xml:space="preserve">SAL0326</t>
  </si>
  <si>
    <t xml:space="preserve">RV-103</t>
  </si>
  <si>
    <t xml:space="preserve">Cash deposited</t>
  </si>
  <si>
    <t xml:space="preserve">CDM</t>
  </si>
  <si>
    <t xml:space="preserve">PV-204</t>
  </si>
  <si>
    <t xml:space="preserve">GST payment – challan</t>
  </si>
  <si>
    <t xml:space="preserve">CPIN7781</t>
  </si>
  <si>
    <t xml:space="preserve">RV-104</t>
  </si>
  <si>
    <t xml:space="preserve">Verma &amp; Sons – cheque deposited</t>
  </si>
  <si>
    <t xml:space="preserve">772145</t>
  </si>
  <si>
    <t xml:space="preserve">PV-205</t>
  </si>
  <si>
    <t xml:space="preserve">Electricity bill – CSPDCL</t>
  </si>
  <si>
    <t xml:space="preserve">000233</t>
  </si>
  <si>
    <t xml:space="preserve">N</t>
  </si>
  <si>
    <t xml:space="preserve">PV-206</t>
  </si>
  <si>
    <t xml:space="preserve">Office supplies – Mehta Stationers</t>
  </si>
  <si>
    <t xml:space="preserve">000234</t>
  </si>
  <si>
    <t xml:space="preserve">RV-105</t>
  </si>
  <si>
    <t xml:space="preserve">Agarwal Industries – cheque deposited</t>
  </si>
  <si>
    <t xml:space="preserve">903311</t>
  </si>
  <si>
    <t xml:space="preserve">PV-207</t>
  </si>
  <si>
    <t xml:space="preserve">Advance to contractor</t>
  </si>
  <si>
    <t xml:space="preserve">000235</t>
  </si>
  <si>
    <t xml:space="preserve">RV-106</t>
  </si>
  <si>
    <t xml:space="preserve">Jain Agencies – cheque deposited</t>
  </si>
  <si>
    <t xml:space="preserve">120098</t>
  </si>
  <si>
    <t xml:space="preserve">Bank Statement (as per bank)</t>
  </si>
  <si>
    <t xml:space="preserve">Paste the statement for the period. Mark N in column G for items not yet recorded in your books.</t>
  </si>
  <si>
    <t xml:space="preserve">Opening balance as per statement</t>
  </si>
  <si>
    <t xml:space="preserve">Description</t>
  </si>
  <si>
    <t xml:space="preserve">Withdrawal</t>
  </si>
  <si>
    <t xml:space="preserve">Deposit</t>
  </si>
  <si>
    <t xml:space="preserve">Balance</t>
  </si>
  <si>
    <t xml:space="preserve">In books? (Y/N)</t>
  </si>
  <si>
    <t xml:space="preserve">Remarks</t>
  </si>
  <si>
    <t xml:space="preserve">#W</t>
  </si>
  <si>
    <t xml:space="preserve">#D</t>
  </si>
  <si>
    <t xml:space="preserve">CLG SHARMA TRADERS</t>
  </si>
  <si>
    <t xml:space="preserve">CHQ/NEFT RENT</t>
  </si>
  <si>
    <t xml:space="preserve">CHQ/NEFT RAIPUR STEEL</t>
  </si>
  <si>
    <t xml:space="preserve">CLG GUPTA ENTERPRISES</t>
  </si>
  <si>
    <t xml:space="preserve">NEFT CR AGARWAL INDUSTRIES ADV</t>
  </si>
  <si>
    <t xml:space="preserve">N26069A</t>
  </si>
  <si>
    <t xml:space="preserve">Customer advance – pass receipt entry</t>
  </si>
  <si>
    <t xml:space="preserve">CHQ/NEFT SALARY</t>
  </si>
  <si>
    <t xml:space="preserve">CLG CASH DEPOSITED</t>
  </si>
  <si>
    <t xml:space="preserve">CHQ/NEFT GST PAYMENT</t>
  </si>
  <si>
    <t xml:space="preserve">CLG VERMA &amp; SONS</t>
  </si>
  <si>
    <t xml:space="preserve">ECS TERM LOAN EMI</t>
  </si>
  <si>
    <t xml:space="preserve">ECS0325</t>
  </si>
  <si>
    <t xml:space="preserve">Loan EMI – pass payment entry</t>
  </si>
  <si>
    <t xml:space="preserve">INTEREST CREDIT</t>
  </si>
  <si>
    <t xml:space="preserve">INT</t>
  </si>
  <si>
    <t xml:space="preserve">Interest on balance</t>
  </si>
  <si>
    <t xml:space="preserve">SMS / SERVICE CHARGES INCL GST</t>
  </si>
  <si>
    <t xml:space="preserve">CHG</t>
  </si>
  <si>
    <t xml:space="preserve">Bank charges</t>
  </si>
  <si>
    <t xml:space="preserve">Company</t>
  </si>
  <si>
    <t xml:space="preserve">XYZ Manufacturing Private Limited</t>
  </si>
  <si>
    <t xml:space="preserve">Bank &amp; a/c</t>
  </si>
  <si>
    <t xml:space="preserve">HDFC Bank – Current A/c ending 4417</t>
  </si>
  <si>
    <t xml:space="preserve">As at</t>
  </si>
  <si>
    <t xml:space="preserve">Amount (₹)</t>
  </si>
  <si>
    <t xml:space="preserve">Balance as per bank book (Dr)</t>
  </si>
  <si>
    <t xml:space="preserve">Add: Cheques issued / payments made but not yet presented</t>
  </si>
  <si>
    <t xml:space="preserve">Add: Amounts credited by bank, not yet recorded in books</t>
  </si>
  <si>
    <t xml:space="preserve">Less: Cheques deposited / receipts not yet credited by bank</t>
  </si>
  <si>
    <t xml:space="preserve">Less: Amounts debited by bank, not yet recorded in books</t>
  </si>
  <si>
    <t xml:space="preserve">Balance as per bank statement (as reconciled)</t>
  </si>
  <si>
    <t xml:space="preserve">Balance as per bank statement (actual closing)</t>
  </si>
  <si>
    <t xml:space="preserve">Difference (must be zero)</t>
  </si>
  <si>
    <t xml:space="preserve">Prepared by: ____________</t>
  </si>
  <si>
    <t xml:space="preserve">Checked by: ____________</t>
  </si>
  <si>
    <t xml:space="preserve">Upgrade to Bank Reconciliation Statement – Pro</t>
  </si>
  <si>
    <t xml:space="preserve">The Pro edition adds:</t>
  </si>
  <si>
    <t xml:space="preserve">✔  Outstanding Review – every uncleared item with days outstanding, stale-cheque flag (configurable, default 90 days), and suggested action</t>
  </si>
  <si>
    <t xml:space="preserve">✔  Match finder – searches the bank statement for the same cheque/reference number or amount, so missed ticks are caught before the BRS is signed</t>
  </si>
  <si>
    <t xml:space="preserve">✔  Free updates to this template and priority email support</t>
  </si>
  <si>
    <t xml:space="preserve">Price: ₹19 (regular ₹99) – one-time payment, instant download</t>
  </si>
  <si>
    <t xml:space="preserve">Get it at https://pblab.in/templates/bank-reconciliation-statement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</si>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</sst>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dd\-mmm\-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4D6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bank-reconciliation-statemen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IF(BRS!F80=0,"✔ Bank book reconciles with the bank statement","✘ Difference of "&amp;TEXT(BRS!F80,"#,##0.00")&amp;" – check the BRS")</f>
        <v>✔ Bank book reconciles with the bank statement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4" customFormat="false" ht="15" hidden="false" customHeight="true" outlineLevel="0" collapsed="false">
      <c r="B14" s="9" t="s">
        <v>14</v>
      </c>
      <c r="C14" s="8" t="s">
        <v>15</v>
      </c>
    </row>
    <row r="16" customFormat="false" ht="15" hidden="false" customHeight="true" outlineLevel="0" collapsed="false">
      <c r="B16" s="7" t="s">
        <v>16</v>
      </c>
    </row>
    <row r="17" customFormat="false" ht="15" hidden="false" customHeight="true" outlineLevel="0" collapsed="false">
      <c r="B17" s="10" t="s">
        <v>17</v>
      </c>
      <c r="C17" s="8" t="s">
        <v>18</v>
      </c>
    </row>
    <row r="18" customFormat="false" ht="15" hidden="false" customHeight="true" outlineLevel="0" collapsed="false">
      <c r="B18" s="9" t="s">
        <v>19</v>
      </c>
      <c r="C18" s="8" t="s">
        <v>20</v>
      </c>
    </row>
    <row r="19" customFormat="false" ht="15" hidden="false" customHeight="true" outlineLevel="0" collapsed="false">
      <c r="B19" s="11" t="s">
        <v>21</v>
      </c>
      <c r="C19" s="8" t="s">
        <v>22</v>
      </c>
    </row>
    <row r="20" customFormat="false" ht="15" hidden="false" customHeight="true" outlineLevel="0" collapsed="false">
      <c r="B20" s="12" t="s">
        <v>23</v>
      </c>
      <c r="C20" s="8" t="s">
        <v>24</v>
      </c>
    </row>
    <row r="22" customFormat="false" ht="15" hidden="false" customHeight="true" outlineLevel="0" collapsed="false">
      <c r="B22" s="7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1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27.75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J4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34"/>
    <col collapsed="false" customWidth="true" hidden="false" outlineLevel="0" max="4" min="4" style="1" width="12"/>
    <col collapsed="false" customWidth="true" hidden="false" outlineLevel="0" max="6" min="5" style="1" width="14"/>
    <col collapsed="false" customWidth="true" hidden="false" outlineLevel="0" max="7" min="7" style="1" width="15"/>
    <col collapsed="false" customWidth="true" hidden="false" outlineLevel="0" max="8" min="8" style="1" width="10"/>
    <col collapsed="false" customWidth="true" hidden="false" outlineLevel="0" max="10" min="9" style="1" width="4"/>
  </cols>
  <sheetData>
    <row r="1" customFormat="false" ht="21.75" hidden="false" customHeight="true" outlineLevel="0" collapsed="false">
      <c r="A1" s="13" t="s">
        <v>50</v>
      </c>
      <c r="H1" s="14" t="s">
        <v>51</v>
      </c>
    </row>
    <row r="2" customFormat="false" ht="15" hidden="false" customHeight="true" outlineLevel="0" collapsed="false">
      <c r="A2" s="3" t="s">
        <v>52</v>
      </c>
    </row>
    <row r="3" customFormat="false" ht="15" hidden="false" customHeight="true" outlineLevel="0" collapsed="false">
      <c r="A3" s="4" t="s">
        <v>53</v>
      </c>
      <c r="E3" s="15" t="n">
        <v>250000</v>
      </c>
    </row>
    <row r="4" customFormat="false" ht="15" hidden="false" customHeight="true" outlineLevel="0" collapsed="false">
      <c r="I4" s="16" t="s">
        <v>54</v>
      </c>
    </row>
    <row r="5" customFormat="false" ht="30" hidden="false" customHeight="true" outlineLevel="0" collapsed="false">
      <c r="A5" s="17" t="s">
        <v>55</v>
      </c>
      <c r="B5" s="18" t="s">
        <v>56</v>
      </c>
      <c r="C5" s="18" t="s">
        <v>57</v>
      </c>
      <c r="D5" s="18" t="s">
        <v>58</v>
      </c>
      <c r="E5" s="18" t="s">
        <v>59</v>
      </c>
      <c r="F5" s="18" t="s">
        <v>60</v>
      </c>
      <c r="G5" s="18" t="s">
        <v>61</v>
      </c>
      <c r="H5" s="18" t="s">
        <v>62</v>
      </c>
      <c r="I5" s="18" t="s">
        <v>63</v>
      </c>
      <c r="J5" s="18" t="s">
        <v>64</v>
      </c>
    </row>
    <row r="6" customFormat="false" ht="15" hidden="false" customHeight="true" outlineLevel="0" collapsed="false">
      <c r="A6" s="19" t="n">
        <v>46083</v>
      </c>
      <c r="B6" s="20" t="s">
        <v>65</v>
      </c>
      <c r="C6" s="20" t="s">
        <v>66</v>
      </c>
      <c r="D6" s="20" t="s">
        <v>67</v>
      </c>
      <c r="E6" s="15" t="n">
        <v>85000</v>
      </c>
      <c r="F6" s="15"/>
      <c r="G6" s="21" t="n">
        <f aca="false">IF(AND(E6="",F6=""),"",$E$3+N(E6)-N(F6))</f>
        <v>335000</v>
      </c>
      <c r="H6" s="20" t="s">
        <v>68</v>
      </c>
      <c r="I6" s="16" t="str">
        <f aca="false">IF(AND(N(E6)&lt;&gt;0,UPPER(H6)&lt;&gt;"Y"),COUNTIFS(E$6:E6,"&lt;&gt;0",E$6:E6,"&lt;&gt;",H$6:H6,"&lt;&gt;Y"),"")</f>
        <v/>
      </c>
      <c r="J6" s="16" t="str">
        <f aca="false">IF(AND(N(F6)&lt;&gt;0,UPPER(H6)&lt;&gt;"Y"),COUNTIFS(F$6:F6,"&lt;&gt;0",F$6:F6,"&lt;&gt;",H$6:H6,"&lt;&gt;Y"),"")</f>
        <v/>
      </c>
    </row>
    <row r="7" customFormat="false" ht="15" hidden="false" customHeight="true" outlineLevel="0" collapsed="false">
      <c r="A7" s="19" t="n">
        <v>46085</v>
      </c>
      <c r="B7" s="20" t="s">
        <v>69</v>
      </c>
      <c r="C7" s="20" t="s">
        <v>70</v>
      </c>
      <c r="D7" s="20" t="s">
        <v>71</v>
      </c>
      <c r="E7" s="15"/>
      <c r="F7" s="15" t="n">
        <v>45000</v>
      </c>
      <c r="G7" s="21" t="n">
        <f aca="false">IF(AND(E7="",F7=""),"",$E$3+SUM(E$6:E7)-SUM(F$6:F7))</f>
        <v>290000</v>
      </c>
      <c r="H7" s="20" t="s">
        <v>68</v>
      </c>
      <c r="I7" s="16" t="str">
        <f aca="false">IF(AND(N(E7)&lt;&gt;0,UPPER(H7)&lt;&gt;"Y"),COUNTIFS(E$6:E7,"&lt;&gt;0",E$6:E7,"&lt;&gt;",H$6:H7,"&lt;&gt;Y"),"")</f>
        <v/>
      </c>
      <c r="J7" s="16" t="str">
        <f aca="false">IF(AND(N(F7)&lt;&gt;0,UPPER(H7)&lt;&gt;"Y"),COUNTIFS(F$6:F7,"&lt;&gt;0",F$6:F7,"&lt;&gt;",H$6:H7,"&lt;&gt;Y"),"")</f>
        <v/>
      </c>
    </row>
    <row r="8" customFormat="false" ht="15" hidden="false" customHeight="true" outlineLevel="0" collapsed="false">
      <c r="A8" s="19" t="n">
        <v>46087</v>
      </c>
      <c r="B8" s="20" t="s">
        <v>72</v>
      </c>
      <c r="C8" s="20" t="s">
        <v>73</v>
      </c>
      <c r="D8" s="20" t="s">
        <v>74</v>
      </c>
      <c r="E8" s="15"/>
      <c r="F8" s="15" t="n">
        <v>120000</v>
      </c>
      <c r="G8" s="21" t="n">
        <f aca="false">IF(AND(E8="",F8=""),"",$E$3+SUM(E$6:E8)-SUM(F$6:F8))</f>
        <v>170000</v>
      </c>
      <c r="H8" s="20" t="s">
        <v>68</v>
      </c>
      <c r="I8" s="16" t="str">
        <f aca="false">IF(AND(N(E8)&lt;&gt;0,UPPER(H8)&lt;&gt;"Y"),COUNTIFS(E$6:E8,"&lt;&gt;0",E$6:E8,"&lt;&gt;",H$6:H8,"&lt;&gt;Y"),"")</f>
        <v/>
      </c>
      <c r="J8" s="16" t="str">
        <f aca="false">IF(AND(N(F8)&lt;&gt;0,UPPER(H8)&lt;&gt;"Y"),COUNTIFS(F$6:F8,"&lt;&gt;0",F$6:F8,"&lt;&gt;",H$6:H8,"&lt;&gt;Y"),"")</f>
        <v/>
      </c>
    </row>
    <row r="9" customFormat="false" ht="15" hidden="false" customHeight="true" outlineLevel="0" collapsed="false">
      <c r="A9" s="19" t="n">
        <v>46090</v>
      </c>
      <c r="B9" s="20" t="s">
        <v>75</v>
      </c>
      <c r="C9" s="20" t="s">
        <v>76</v>
      </c>
      <c r="D9" s="20" t="s">
        <v>77</v>
      </c>
      <c r="E9" s="15" t="n">
        <v>64000</v>
      </c>
      <c r="F9" s="15"/>
      <c r="G9" s="21" t="n">
        <f aca="false">IF(AND(E9="",F9=""),"",$E$3+SUM(E$6:E9)-SUM(F$6:F9))</f>
        <v>234000</v>
      </c>
      <c r="H9" s="20" t="s">
        <v>68</v>
      </c>
      <c r="I9" s="16" t="str">
        <f aca="false">IF(AND(N(E9)&lt;&gt;0,UPPER(H9)&lt;&gt;"Y"),COUNTIFS(E$6:E9,"&lt;&gt;0",E$6:E9,"&lt;&gt;",H$6:H9,"&lt;&gt;Y"),"")</f>
        <v/>
      </c>
      <c r="J9" s="16" t="str">
        <f aca="false">IF(AND(N(F9)&lt;&gt;0,UPPER(H9)&lt;&gt;"Y"),COUNTIFS(F$6:F9,"&lt;&gt;0",F$6:F9,"&lt;&gt;",H$6:H9,"&lt;&gt;Y"),"")</f>
        <v/>
      </c>
    </row>
    <row r="10" customFormat="false" ht="15" hidden="false" customHeight="true" outlineLevel="0" collapsed="false">
      <c r="A10" s="19" t="n">
        <v>46093</v>
      </c>
      <c r="B10" s="20" t="s">
        <v>78</v>
      </c>
      <c r="C10" s="20" t="s">
        <v>79</v>
      </c>
      <c r="D10" s="20" t="s">
        <v>80</v>
      </c>
      <c r="E10" s="15"/>
      <c r="F10" s="15" t="n">
        <v>182000</v>
      </c>
      <c r="G10" s="21" t="n">
        <f aca="false">IF(AND(E10="",F10=""),"",$E$3+SUM(E$6:E10)-SUM(F$6:F10))</f>
        <v>52000</v>
      </c>
      <c r="H10" s="20" t="s">
        <v>68</v>
      </c>
      <c r="I10" s="16" t="str">
        <f aca="false">IF(AND(N(E10)&lt;&gt;0,UPPER(H10)&lt;&gt;"Y"),COUNTIFS(E$6:E10,"&lt;&gt;0",E$6:E10,"&lt;&gt;",H$6:H10,"&lt;&gt;Y"),"")</f>
        <v/>
      </c>
      <c r="J10" s="16" t="str">
        <f aca="false">IF(AND(N(F10)&lt;&gt;0,UPPER(H10)&lt;&gt;"Y"),COUNTIFS(F$6:F10,"&lt;&gt;0",F$6:F10,"&lt;&gt;",H$6:H10,"&lt;&gt;Y"),"")</f>
        <v/>
      </c>
    </row>
    <row r="11" customFormat="false" ht="15" hidden="false" customHeight="true" outlineLevel="0" collapsed="false">
      <c r="A11" s="19" t="n">
        <v>46096</v>
      </c>
      <c r="B11" s="20" t="s">
        <v>81</v>
      </c>
      <c r="C11" s="20" t="s">
        <v>82</v>
      </c>
      <c r="D11" s="20" t="s">
        <v>83</v>
      </c>
      <c r="E11" s="15" t="n">
        <v>50000</v>
      </c>
      <c r="F11" s="15"/>
      <c r="G11" s="21" t="n">
        <f aca="false">IF(AND(E11="",F11=""),"",$E$3+SUM(E$6:E11)-SUM(F$6:F11))</f>
        <v>102000</v>
      </c>
      <c r="H11" s="20" t="s">
        <v>68</v>
      </c>
      <c r="I11" s="16" t="str">
        <f aca="false">IF(AND(N(E11)&lt;&gt;0,UPPER(H11)&lt;&gt;"Y"),COUNTIFS(E$6:E11,"&lt;&gt;0",E$6:E11,"&lt;&gt;",H$6:H11,"&lt;&gt;Y"),"")</f>
        <v/>
      </c>
      <c r="J11" s="16" t="str">
        <f aca="false">IF(AND(N(F11)&lt;&gt;0,UPPER(H11)&lt;&gt;"Y"),COUNTIFS(F$6:F11,"&lt;&gt;0",F$6:F11,"&lt;&gt;",H$6:H11,"&lt;&gt;Y"),"")</f>
        <v/>
      </c>
    </row>
    <row r="12" customFormat="false" ht="15" hidden="false" customHeight="true" outlineLevel="0" collapsed="false">
      <c r="A12" s="19" t="n">
        <v>46099</v>
      </c>
      <c r="B12" s="20" t="s">
        <v>84</v>
      </c>
      <c r="C12" s="20" t="s">
        <v>85</v>
      </c>
      <c r="D12" s="20" t="s">
        <v>86</v>
      </c>
      <c r="E12" s="15"/>
      <c r="F12" s="15" t="n">
        <v>38500</v>
      </c>
      <c r="G12" s="21" t="n">
        <f aca="false">IF(AND(E12="",F12=""),"",$E$3+SUM(E$6:E12)-SUM(F$6:F12))</f>
        <v>63500</v>
      </c>
      <c r="H12" s="20" t="s">
        <v>68</v>
      </c>
      <c r="I12" s="16" t="str">
        <f aca="false">IF(AND(N(E12)&lt;&gt;0,UPPER(H12)&lt;&gt;"Y"),COUNTIFS(E$6:E12,"&lt;&gt;0",E$6:E12,"&lt;&gt;",H$6:H12,"&lt;&gt;Y"),"")</f>
        <v/>
      </c>
      <c r="J12" s="16" t="str">
        <f aca="false">IF(AND(N(F12)&lt;&gt;0,UPPER(H12)&lt;&gt;"Y"),COUNTIFS(F$6:F12,"&lt;&gt;0",F$6:F12,"&lt;&gt;",H$6:H12,"&lt;&gt;Y"),"")</f>
        <v/>
      </c>
    </row>
    <row r="13" customFormat="false" ht="15" hidden="false" customHeight="true" outlineLevel="0" collapsed="false">
      <c r="A13" s="19" t="n">
        <v>46101</v>
      </c>
      <c r="B13" s="20" t="s">
        <v>87</v>
      </c>
      <c r="C13" s="20" t="s">
        <v>88</v>
      </c>
      <c r="D13" s="20" t="s">
        <v>89</v>
      </c>
      <c r="E13" s="15" t="n">
        <v>92000</v>
      </c>
      <c r="F13" s="15"/>
      <c r="G13" s="21" t="n">
        <f aca="false">IF(AND(E13="",F13=""),"",$E$3+SUM(E$6:E13)-SUM(F$6:F13))</f>
        <v>155500</v>
      </c>
      <c r="H13" s="20" t="s">
        <v>68</v>
      </c>
      <c r="I13" s="16" t="str">
        <f aca="false">IF(AND(N(E13)&lt;&gt;0,UPPER(H13)&lt;&gt;"Y"),COUNTIFS(E$6:E13,"&lt;&gt;0",E$6:E13,"&lt;&gt;",H$6:H13,"&lt;&gt;Y"),"")</f>
        <v/>
      </c>
      <c r="J13" s="16" t="str">
        <f aca="false">IF(AND(N(F13)&lt;&gt;0,UPPER(H13)&lt;&gt;"Y"),COUNTIFS(F$6:F13,"&lt;&gt;0",F$6:F13,"&lt;&gt;",H$6:H13,"&lt;&gt;Y"),"")</f>
        <v/>
      </c>
    </row>
    <row r="14" customFormat="false" ht="15" hidden="false" customHeight="true" outlineLevel="0" collapsed="false">
      <c r="A14" s="19" t="n">
        <v>46105</v>
      </c>
      <c r="B14" s="20" t="s">
        <v>90</v>
      </c>
      <c r="C14" s="20" t="s">
        <v>91</v>
      </c>
      <c r="D14" s="20" t="s">
        <v>92</v>
      </c>
      <c r="E14" s="15"/>
      <c r="F14" s="15" t="n">
        <v>21400</v>
      </c>
      <c r="G14" s="21" t="n">
        <f aca="false">IF(AND(E14="",F14=""),"",$E$3+SUM(E$6:E14)-SUM(F$6:F14))</f>
        <v>134100</v>
      </c>
      <c r="H14" s="20" t="s">
        <v>93</v>
      </c>
      <c r="I14" s="16" t="str">
        <f aca="false">IF(AND(N(E14)&lt;&gt;0,UPPER(H14)&lt;&gt;"Y"),COUNTIFS(E$6:E14,"&lt;&gt;0",E$6:E14,"&lt;&gt;",H$6:H14,"&lt;&gt;Y"),"")</f>
        <v/>
      </c>
      <c r="J14" s="16" t="n">
        <f aca="false">IF(AND(N(F14)&lt;&gt;0,UPPER(H14)&lt;&gt;"Y"),COUNTIFS(F$6:F14,"&lt;&gt;0",F$6:F14,"&lt;&gt;",H$6:H14,"&lt;&gt;Y"),"")</f>
        <v>1</v>
      </c>
    </row>
    <row r="15" customFormat="false" ht="15" hidden="false" customHeight="true" outlineLevel="0" collapsed="false">
      <c r="A15" s="19" t="n">
        <v>46108</v>
      </c>
      <c r="B15" s="20" t="s">
        <v>94</v>
      </c>
      <c r="C15" s="20" t="s">
        <v>95</v>
      </c>
      <c r="D15" s="20" t="s">
        <v>96</v>
      </c>
      <c r="E15" s="15"/>
      <c r="F15" s="15" t="n">
        <v>8750</v>
      </c>
      <c r="G15" s="21" t="n">
        <f aca="false">IF(AND(E15="",F15=""),"",$E$3+SUM(E$6:E15)-SUM(F$6:F15))</f>
        <v>125350</v>
      </c>
      <c r="H15" s="20" t="s">
        <v>93</v>
      </c>
      <c r="I15" s="16" t="str">
        <f aca="false">IF(AND(N(E15)&lt;&gt;0,UPPER(H15)&lt;&gt;"Y"),COUNTIFS(E$6:E15,"&lt;&gt;0",E$6:E15,"&lt;&gt;",H$6:H15,"&lt;&gt;Y"),"")</f>
        <v/>
      </c>
      <c r="J15" s="16" t="n">
        <f aca="false">IF(AND(N(F15)&lt;&gt;0,UPPER(H15)&lt;&gt;"Y"),COUNTIFS(F$6:F15,"&lt;&gt;0",F$6:F15,"&lt;&gt;",H$6:H15,"&lt;&gt;Y"),"")</f>
        <v>2</v>
      </c>
    </row>
    <row r="16" customFormat="false" ht="15" hidden="false" customHeight="true" outlineLevel="0" collapsed="false">
      <c r="A16" s="19" t="n">
        <v>46110</v>
      </c>
      <c r="B16" s="20" t="s">
        <v>97</v>
      </c>
      <c r="C16" s="20" t="s">
        <v>98</v>
      </c>
      <c r="D16" s="20" t="s">
        <v>99</v>
      </c>
      <c r="E16" s="15" t="n">
        <v>115000</v>
      </c>
      <c r="F16" s="15"/>
      <c r="G16" s="21" t="n">
        <f aca="false">IF(AND(E16="",F16=""),"",$E$3+SUM(E$6:E16)-SUM(F$6:F16))</f>
        <v>240350</v>
      </c>
      <c r="H16" s="20" t="s">
        <v>93</v>
      </c>
      <c r="I16" s="16" t="n">
        <f aca="false">IF(AND(N(E16)&lt;&gt;0,UPPER(H16)&lt;&gt;"Y"),COUNTIFS(E$6:E16,"&lt;&gt;0",E$6:E16,"&lt;&gt;",H$6:H16,"&lt;&gt;Y"),"")</f>
        <v>1</v>
      </c>
      <c r="J16" s="16" t="str">
        <f aca="false">IF(AND(N(F16)&lt;&gt;0,UPPER(H16)&lt;&gt;"Y"),COUNTIFS(F$6:F16,"&lt;&gt;0",F$6:F16,"&lt;&gt;",H$6:H16,"&lt;&gt;Y"),"")</f>
        <v/>
      </c>
    </row>
    <row r="17" customFormat="false" ht="15" hidden="false" customHeight="true" outlineLevel="0" collapsed="false">
      <c r="A17" s="19" t="n">
        <v>46111</v>
      </c>
      <c r="B17" s="20" t="s">
        <v>100</v>
      </c>
      <c r="C17" s="20" t="s">
        <v>101</v>
      </c>
      <c r="D17" s="20" t="s">
        <v>102</v>
      </c>
      <c r="E17" s="15"/>
      <c r="F17" s="15" t="n">
        <v>30000</v>
      </c>
      <c r="G17" s="21" t="n">
        <f aca="false">IF(AND(E17="",F17=""),"",$E$3+SUM(E$6:E17)-SUM(F$6:F17))</f>
        <v>210350</v>
      </c>
      <c r="H17" s="20" t="s">
        <v>93</v>
      </c>
      <c r="I17" s="16" t="str">
        <f aca="false">IF(AND(N(E17)&lt;&gt;0,UPPER(H17)&lt;&gt;"Y"),COUNTIFS(E$6:E17,"&lt;&gt;0",E$6:E17,"&lt;&gt;",H$6:H17,"&lt;&gt;Y"),"")</f>
        <v/>
      </c>
      <c r="J17" s="16" t="n">
        <f aca="false">IF(AND(N(F17)&lt;&gt;0,UPPER(H17)&lt;&gt;"Y"),COUNTIFS(F$6:F17,"&lt;&gt;0",F$6:F17,"&lt;&gt;",H$6:H17,"&lt;&gt;Y"),"")</f>
        <v>3</v>
      </c>
    </row>
    <row r="18" customFormat="false" ht="15" hidden="false" customHeight="true" outlineLevel="0" collapsed="false">
      <c r="A18" s="19" t="n">
        <v>46112</v>
      </c>
      <c r="B18" s="20" t="s">
        <v>103</v>
      </c>
      <c r="C18" s="20" t="s">
        <v>104</v>
      </c>
      <c r="D18" s="20" t="s">
        <v>105</v>
      </c>
      <c r="E18" s="15" t="n">
        <v>40000</v>
      </c>
      <c r="F18" s="15"/>
      <c r="G18" s="21" t="n">
        <f aca="false">IF(AND(E18="",F18=""),"",$E$3+SUM(E$6:E18)-SUM(F$6:F18))</f>
        <v>250350</v>
      </c>
      <c r="H18" s="20" t="s">
        <v>93</v>
      </c>
      <c r="I18" s="16" t="n">
        <f aca="false">IF(AND(N(E18)&lt;&gt;0,UPPER(H18)&lt;&gt;"Y"),COUNTIFS(E$6:E18,"&lt;&gt;0",E$6:E18,"&lt;&gt;",H$6:H18,"&lt;&gt;Y"),"")</f>
        <v>2</v>
      </c>
      <c r="J18" s="16" t="str">
        <f aca="false">IF(AND(N(F18)&lt;&gt;0,UPPER(H18)&lt;&gt;"Y"),COUNTIFS(F$6:F18,"&lt;&gt;0",F$6:F18,"&lt;&gt;",H$6:H18,"&lt;&gt;Y"),"")</f>
        <v/>
      </c>
    </row>
    <row r="19" customFormat="false" ht="15" hidden="false" customHeight="true" outlineLevel="0" collapsed="false">
      <c r="A19" s="22"/>
      <c r="B19" s="23"/>
      <c r="C19" s="23"/>
      <c r="D19" s="23"/>
      <c r="E19" s="24"/>
      <c r="F19" s="24"/>
      <c r="G19" s="25" t="str">
        <f aca="false">IF(AND(E19="",F19=""),"",$E$3+SUM(E$6:E19)-SUM(F$6:F19))</f>
        <v/>
      </c>
      <c r="H19" s="23"/>
      <c r="I19" s="16" t="str">
        <f aca="false">IF(AND(N(E19)&lt;&gt;0,UPPER(H19)&lt;&gt;"Y"),COUNTIFS(E$6:E19,"&lt;&gt;0",E$6:E19,"&lt;&gt;",H$6:H19,"&lt;&gt;Y"),"")</f>
        <v/>
      </c>
      <c r="J19" s="16" t="str">
        <f aca="false">IF(AND(N(F19)&lt;&gt;0,UPPER(H19)&lt;&gt;"Y"),COUNTIFS(F$6:F19,"&lt;&gt;0",F$6:F19,"&lt;&gt;",H$6:H19,"&lt;&gt;Y"),"")</f>
        <v/>
      </c>
    </row>
    <row r="20" customFormat="false" ht="15" hidden="false" customHeight="true" outlineLevel="0" collapsed="false">
      <c r="A20" s="22"/>
      <c r="B20" s="23"/>
      <c r="C20" s="23"/>
      <c r="D20" s="23"/>
      <c r="E20" s="24"/>
      <c r="F20" s="24"/>
      <c r="G20" s="25" t="str">
        <f aca="false">IF(AND(E20="",F20=""),"",$E$3+SUM(E$6:E20)-SUM(F$6:F20))</f>
        <v/>
      </c>
      <c r="H20" s="23"/>
      <c r="I20" s="16" t="str">
        <f aca="false">IF(AND(N(E20)&lt;&gt;0,UPPER(H20)&lt;&gt;"Y"),COUNTIFS(E$6:E20,"&lt;&gt;0",E$6:E20,"&lt;&gt;",H$6:H20,"&lt;&gt;Y"),"")</f>
        <v/>
      </c>
      <c r="J20" s="16" t="str">
        <f aca="false">IF(AND(N(F20)&lt;&gt;0,UPPER(H20)&lt;&gt;"Y"),COUNTIFS(F$6:F20,"&lt;&gt;0",F$6:F20,"&lt;&gt;",H$6:H20,"&lt;&gt;Y"),"")</f>
        <v/>
      </c>
    </row>
    <row r="21" customFormat="false" ht="15" hidden="false" customHeight="true" outlineLevel="0" collapsed="false">
      <c r="A21" s="22"/>
      <c r="B21" s="23"/>
      <c r="C21" s="23"/>
      <c r="D21" s="23"/>
      <c r="E21" s="24"/>
      <c r="F21" s="24"/>
      <c r="G21" s="25" t="str">
        <f aca="false">IF(AND(E21="",F21=""),"",$E$3+SUM(E$6:E21)-SUM(F$6:F21))</f>
        <v/>
      </c>
      <c r="H21" s="23"/>
      <c r="I21" s="16" t="str">
        <f aca="false">IF(AND(N(E21)&lt;&gt;0,UPPER(H21)&lt;&gt;"Y"),COUNTIFS(E$6:E21,"&lt;&gt;0",E$6:E21,"&lt;&gt;",H$6:H21,"&lt;&gt;Y"),"")</f>
        <v/>
      </c>
      <c r="J21" s="16" t="str">
        <f aca="false">IF(AND(N(F21)&lt;&gt;0,UPPER(H21)&lt;&gt;"Y"),COUNTIFS(F$6:F21,"&lt;&gt;0",F$6:F21,"&lt;&gt;",H$6:H21,"&lt;&gt;Y"),"")</f>
        <v/>
      </c>
    </row>
    <row r="22" customFormat="false" ht="15" hidden="false" customHeight="true" outlineLevel="0" collapsed="false">
      <c r="A22" s="22"/>
      <c r="B22" s="23"/>
      <c r="C22" s="23"/>
      <c r="D22" s="23"/>
      <c r="E22" s="24"/>
      <c r="F22" s="24"/>
      <c r="G22" s="25" t="str">
        <f aca="false">IF(AND(E22="",F22=""),"",$E$3+SUM(E$6:E22)-SUM(F$6:F22))</f>
        <v/>
      </c>
      <c r="H22" s="23"/>
      <c r="I22" s="16" t="str">
        <f aca="false">IF(AND(N(E22)&lt;&gt;0,UPPER(H22)&lt;&gt;"Y"),COUNTIFS(E$6:E22,"&lt;&gt;0",E$6:E22,"&lt;&gt;",H$6:H22,"&lt;&gt;Y"),"")</f>
        <v/>
      </c>
      <c r="J22" s="16" t="str">
        <f aca="false">IF(AND(N(F22)&lt;&gt;0,UPPER(H22)&lt;&gt;"Y"),COUNTIFS(F$6:F22,"&lt;&gt;0",F$6:F22,"&lt;&gt;",H$6:H22,"&lt;&gt;Y"),"")</f>
        <v/>
      </c>
    </row>
    <row r="23" customFormat="false" ht="15" hidden="false" customHeight="true" outlineLevel="0" collapsed="false">
      <c r="A23" s="22"/>
      <c r="B23" s="23"/>
      <c r="C23" s="23"/>
      <c r="D23" s="23"/>
      <c r="E23" s="24"/>
      <c r="F23" s="24"/>
      <c r="G23" s="25" t="str">
        <f aca="false">IF(AND(E23="",F23=""),"",$E$3+SUM(E$6:E23)-SUM(F$6:F23))</f>
        <v/>
      </c>
      <c r="H23" s="23"/>
      <c r="I23" s="16" t="str">
        <f aca="false">IF(AND(N(E23)&lt;&gt;0,UPPER(H23)&lt;&gt;"Y"),COUNTIFS(E$6:E23,"&lt;&gt;0",E$6:E23,"&lt;&gt;",H$6:H23,"&lt;&gt;Y"),"")</f>
        <v/>
      </c>
      <c r="J23" s="16" t="str">
        <f aca="false">IF(AND(N(F23)&lt;&gt;0,UPPER(H23)&lt;&gt;"Y"),COUNTIFS(F$6:F23,"&lt;&gt;0",F$6:F23,"&lt;&gt;",H$6:H23,"&lt;&gt;Y"),"")</f>
        <v/>
      </c>
    </row>
    <row r="24" customFormat="false" ht="15" hidden="false" customHeight="true" outlineLevel="0" collapsed="false">
      <c r="A24" s="22"/>
      <c r="B24" s="23"/>
      <c r="C24" s="23"/>
      <c r="D24" s="23"/>
      <c r="E24" s="24"/>
      <c r="F24" s="24"/>
      <c r="G24" s="25" t="str">
        <f aca="false">IF(AND(E24="",F24=""),"",$E$3+SUM(E$6:E24)-SUM(F$6:F24))</f>
        <v/>
      </c>
      <c r="H24" s="23"/>
      <c r="I24" s="16" t="str">
        <f aca="false">IF(AND(N(E24)&lt;&gt;0,UPPER(H24)&lt;&gt;"Y"),COUNTIFS(E$6:E24,"&lt;&gt;0",E$6:E24,"&lt;&gt;",H$6:H24,"&lt;&gt;Y"),"")</f>
        <v/>
      </c>
      <c r="J24" s="16" t="str">
        <f aca="false">IF(AND(N(F24)&lt;&gt;0,UPPER(H24)&lt;&gt;"Y"),COUNTIFS(F$6:F24,"&lt;&gt;0",F$6:F24,"&lt;&gt;",H$6:H24,"&lt;&gt;Y"),"")</f>
        <v/>
      </c>
    </row>
    <row r="25" customFormat="false" ht="15" hidden="false" customHeight="true" outlineLevel="0" collapsed="false">
      <c r="A25" s="22"/>
      <c r="B25" s="23"/>
      <c r="C25" s="23"/>
      <c r="D25" s="23"/>
      <c r="E25" s="24"/>
      <c r="F25" s="24"/>
      <c r="G25" s="25" t="str">
        <f aca="false">IF(AND(E25="",F25=""),"",$E$3+SUM(E$6:E25)-SUM(F$6:F25))</f>
        <v/>
      </c>
      <c r="H25" s="23"/>
      <c r="I25" s="16" t="str">
        <f aca="false">IF(AND(N(E25)&lt;&gt;0,UPPER(H25)&lt;&gt;"Y"),COUNTIFS(E$6:E25,"&lt;&gt;0",E$6:E25,"&lt;&gt;",H$6:H25,"&lt;&gt;Y"),"")</f>
        <v/>
      </c>
      <c r="J25" s="16" t="str">
        <f aca="false">IF(AND(N(F25)&lt;&gt;0,UPPER(H25)&lt;&gt;"Y"),COUNTIFS(F$6:F25,"&lt;&gt;0",F$6:F25,"&lt;&gt;",H$6:H25,"&lt;&gt;Y"),"")</f>
        <v/>
      </c>
    </row>
    <row r="26" customFormat="false" ht="15" hidden="false" customHeight="true" outlineLevel="0" collapsed="false">
      <c r="A26" s="22"/>
      <c r="B26" s="23"/>
      <c r="C26" s="23"/>
      <c r="D26" s="23"/>
      <c r="E26" s="24"/>
      <c r="F26" s="24"/>
      <c r="G26" s="25" t="str">
        <f aca="false">IF(AND(E26="",F26=""),"",$E$3+SUM(E$6:E26)-SUM(F$6:F26))</f>
        <v/>
      </c>
      <c r="H26" s="23"/>
      <c r="I26" s="16" t="str">
        <f aca="false">IF(AND(N(E26)&lt;&gt;0,UPPER(H26)&lt;&gt;"Y"),COUNTIFS(E$6:E26,"&lt;&gt;0",E$6:E26,"&lt;&gt;",H$6:H26,"&lt;&gt;Y"),"")</f>
        <v/>
      </c>
      <c r="J26" s="16" t="str">
        <f aca="false">IF(AND(N(F26)&lt;&gt;0,UPPER(H26)&lt;&gt;"Y"),COUNTIFS(F$6:F26,"&lt;&gt;0",F$6:F26,"&lt;&gt;",H$6:H26,"&lt;&gt;Y"),"")</f>
        <v/>
      </c>
    </row>
    <row r="27" customFormat="false" ht="15" hidden="false" customHeight="true" outlineLevel="0" collapsed="false">
      <c r="A27" s="22"/>
      <c r="B27" s="23"/>
      <c r="C27" s="23"/>
      <c r="D27" s="23"/>
      <c r="E27" s="24"/>
      <c r="F27" s="24"/>
      <c r="G27" s="25" t="str">
        <f aca="false">IF(AND(E27="",F27=""),"",$E$3+SUM(E$6:E27)-SUM(F$6:F27))</f>
        <v/>
      </c>
      <c r="H27" s="23"/>
      <c r="I27" s="16" t="str">
        <f aca="false">IF(AND(N(E27)&lt;&gt;0,UPPER(H27)&lt;&gt;"Y"),COUNTIFS(E$6:E27,"&lt;&gt;0",E$6:E27,"&lt;&gt;",H$6:H27,"&lt;&gt;Y"),"")</f>
        <v/>
      </c>
      <c r="J27" s="16" t="str">
        <f aca="false">IF(AND(N(F27)&lt;&gt;0,UPPER(H27)&lt;&gt;"Y"),COUNTIFS(F$6:F27,"&lt;&gt;0",F$6:F27,"&lt;&gt;",H$6:H27,"&lt;&gt;Y"),"")</f>
        <v/>
      </c>
    </row>
    <row r="28" customFormat="false" ht="15" hidden="false" customHeight="true" outlineLevel="0" collapsed="false">
      <c r="A28" s="22"/>
      <c r="B28" s="23"/>
      <c r="C28" s="23"/>
      <c r="D28" s="23"/>
      <c r="E28" s="24"/>
      <c r="F28" s="24"/>
      <c r="G28" s="25" t="str">
        <f aca="false">IF(AND(E28="",F28=""),"",$E$3+SUM(E$6:E28)-SUM(F$6:F28))</f>
        <v/>
      </c>
      <c r="H28" s="23"/>
      <c r="I28" s="16" t="str">
        <f aca="false">IF(AND(N(E28)&lt;&gt;0,UPPER(H28)&lt;&gt;"Y"),COUNTIFS(E$6:E28,"&lt;&gt;0",E$6:E28,"&lt;&gt;",H$6:H28,"&lt;&gt;Y"),"")</f>
        <v/>
      </c>
      <c r="J28" s="16" t="str">
        <f aca="false">IF(AND(N(F28)&lt;&gt;0,UPPER(H28)&lt;&gt;"Y"),COUNTIFS(F$6:F28,"&lt;&gt;0",F$6:F28,"&lt;&gt;",H$6:H28,"&lt;&gt;Y"),"")</f>
        <v/>
      </c>
    </row>
    <row r="29" customFormat="false" ht="15" hidden="false" customHeight="true" outlineLevel="0" collapsed="false">
      <c r="A29" s="22"/>
      <c r="B29" s="23"/>
      <c r="C29" s="23"/>
      <c r="D29" s="23"/>
      <c r="E29" s="24"/>
      <c r="F29" s="24"/>
      <c r="G29" s="25" t="str">
        <f aca="false">IF(AND(E29="",F29=""),"",$E$3+SUM(E$6:E29)-SUM(F$6:F29))</f>
        <v/>
      </c>
      <c r="H29" s="23"/>
      <c r="I29" s="16" t="str">
        <f aca="false">IF(AND(N(E29)&lt;&gt;0,UPPER(H29)&lt;&gt;"Y"),COUNTIFS(E$6:E29,"&lt;&gt;0",E$6:E29,"&lt;&gt;",H$6:H29,"&lt;&gt;Y"),"")</f>
        <v/>
      </c>
      <c r="J29" s="16" t="str">
        <f aca="false">IF(AND(N(F29)&lt;&gt;0,UPPER(H29)&lt;&gt;"Y"),COUNTIFS(F$6:F29,"&lt;&gt;0",F$6:F29,"&lt;&gt;",H$6:H29,"&lt;&gt;Y"),"")</f>
        <v/>
      </c>
    </row>
    <row r="30" customFormat="false" ht="15" hidden="false" customHeight="true" outlineLevel="0" collapsed="false">
      <c r="A30" s="22"/>
      <c r="B30" s="23"/>
      <c r="C30" s="23"/>
      <c r="D30" s="23"/>
      <c r="E30" s="24"/>
      <c r="F30" s="24"/>
      <c r="G30" s="25" t="str">
        <f aca="false">IF(AND(E30="",F30=""),"",$E$3+SUM(E$6:E30)-SUM(F$6:F30))</f>
        <v/>
      </c>
      <c r="H30" s="23"/>
      <c r="I30" s="16" t="str">
        <f aca="false">IF(AND(N(E30)&lt;&gt;0,UPPER(H30)&lt;&gt;"Y"),COUNTIFS(E$6:E30,"&lt;&gt;0",E$6:E30,"&lt;&gt;",H$6:H30,"&lt;&gt;Y"),"")</f>
        <v/>
      </c>
      <c r="J30" s="16" t="str">
        <f aca="false">IF(AND(N(F30)&lt;&gt;0,UPPER(H30)&lt;&gt;"Y"),COUNTIFS(F$6:F30,"&lt;&gt;0",F$6:F30,"&lt;&gt;",H$6:H30,"&lt;&gt;Y"),"")</f>
        <v/>
      </c>
    </row>
    <row r="31" customFormat="false" ht="15" hidden="false" customHeight="true" outlineLevel="0" collapsed="false">
      <c r="A31" s="22"/>
      <c r="B31" s="23"/>
      <c r="C31" s="23"/>
      <c r="D31" s="23"/>
      <c r="E31" s="24"/>
      <c r="F31" s="24"/>
      <c r="G31" s="25" t="str">
        <f aca="false">IF(AND(E31="",F31=""),"",$E$3+SUM(E$6:E31)-SUM(F$6:F31))</f>
        <v/>
      </c>
      <c r="H31" s="23"/>
      <c r="I31" s="16" t="str">
        <f aca="false">IF(AND(N(E31)&lt;&gt;0,UPPER(H31)&lt;&gt;"Y"),COUNTIFS(E$6:E31,"&lt;&gt;0",E$6:E31,"&lt;&gt;",H$6:H31,"&lt;&gt;Y"),"")</f>
        <v/>
      </c>
      <c r="J31" s="16" t="str">
        <f aca="false">IF(AND(N(F31)&lt;&gt;0,UPPER(H31)&lt;&gt;"Y"),COUNTIFS(F$6:F31,"&lt;&gt;0",F$6:F31,"&lt;&gt;",H$6:H31,"&lt;&gt;Y"),"")</f>
        <v/>
      </c>
    </row>
    <row r="32" customFormat="false" ht="15" hidden="false" customHeight="true" outlineLevel="0" collapsed="false">
      <c r="A32" s="22"/>
      <c r="B32" s="23"/>
      <c r="C32" s="23"/>
      <c r="D32" s="23"/>
      <c r="E32" s="24"/>
      <c r="F32" s="24"/>
      <c r="G32" s="25" t="str">
        <f aca="false">IF(AND(E32="",F32=""),"",$E$3+SUM(E$6:E32)-SUM(F$6:F32))</f>
        <v/>
      </c>
      <c r="H32" s="23"/>
      <c r="I32" s="16" t="str">
        <f aca="false">IF(AND(N(E32)&lt;&gt;0,UPPER(H32)&lt;&gt;"Y"),COUNTIFS(E$6:E32,"&lt;&gt;0",E$6:E32,"&lt;&gt;",H$6:H32,"&lt;&gt;Y"),"")</f>
        <v/>
      </c>
      <c r="J32" s="16" t="str">
        <f aca="false">IF(AND(N(F32)&lt;&gt;0,UPPER(H32)&lt;&gt;"Y"),COUNTIFS(F$6:F32,"&lt;&gt;0",F$6:F32,"&lt;&gt;",H$6:H32,"&lt;&gt;Y"),"")</f>
        <v/>
      </c>
    </row>
    <row r="33" customFormat="false" ht="15" hidden="false" customHeight="true" outlineLevel="0" collapsed="false">
      <c r="A33" s="22"/>
      <c r="B33" s="23"/>
      <c r="C33" s="23"/>
      <c r="D33" s="23"/>
      <c r="E33" s="24"/>
      <c r="F33" s="24"/>
      <c r="G33" s="25" t="str">
        <f aca="false">IF(AND(E33="",F33=""),"",$E$3+SUM(E$6:E33)-SUM(F$6:F33))</f>
        <v/>
      </c>
      <c r="H33" s="23"/>
      <c r="I33" s="16" t="str">
        <f aca="false">IF(AND(N(E33)&lt;&gt;0,UPPER(H33)&lt;&gt;"Y"),COUNTIFS(E$6:E33,"&lt;&gt;0",E$6:E33,"&lt;&gt;",H$6:H33,"&lt;&gt;Y"),"")</f>
        <v/>
      </c>
      <c r="J33" s="16" t="str">
        <f aca="false">IF(AND(N(F33)&lt;&gt;0,UPPER(H33)&lt;&gt;"Y"),COUNTIFS(F$6:F33,"&lt;&gt;0",F$6:F33,"&lt;&gt;",H$6:H33,"&lt;&gt;Y"),"")</f>
        <v/>
      </c>
    </row>
    <row r="34" customFormat="false" ht="15" hidden="false" customHeight="true" outlineLevel="0" collapsed="false">
      <c r="A34" s="22"/>
      <c r="B34" s="23"/>
      <c r="C34" s="23"/>
      <c r="D34" s="23"/>
      <c r="E34" s="24"/>
      <c r="F34" s="24"/>
      <c r="G34" s="25" t="str">
        <f aca="false">IF(AND(E34="",F34=""),"",$E$3+SUM(E$6:E34)-SUM(F$6:F34))</f>
        <v/>
      </c>
      <c r="H34" s="23"/>
      <c r="I34" s="16" t="str">
        <f aca="false">IF(AND(N(E34)&lt;&gt;0,UPPER(H34)&lt;&gt;"Y"),COUNTIFS(E$6:E34,"&lt;&gt;0",E$6:E34,"&lt;&gt;",H$6:H34,"&lt;&gt;Y"),"")</f>
        <v/>
      </c>
      <c r="J34" s="16" t="str">
        <f aca="false">IF(AND(N(F34)&lt;&gt;0,UPPER(H34)&lt;&gt;"Y"),COUNTIFS(F$6:F34,"&lt;&gt;0",F$6:F34,"&lt;&gt;",H$6:H34,"&lt;&gt;Y"),"")</f>
        <v/>
      </c>
    </row>
    <row r="35" customFormat="false" ht="15" hidden="false" customHeight="true" outlineLevel="0" collapsed="false">
      <c r="A35" s="22"/>
      <c r="B35" s="23"/>
      <c r="C35" s="23"/>
      <c r="D35" s="23"/>
      <c r="E35" s="24"/>
      <c r="F35" s="24"/>
      <c r="G35" s="25" t="str">
        <f aca="false">IF(AND(E35="",F35=""),"",$E$3+SUM(E$6:E35)-SUM(F$6:F35))</f>
        <v/>
      </c>
      <c r="H35" s="23"/>
      <c r="I35" s="16" t="str">
        <f aca="false">IF(AND(N(E35)&lt;&gt;0,UPPER(H35)&lt;&gt;"Y"),COUNTIFS(E$6:E35,"&lt;&gt;0",E$6:E35,"&lt;&gt;",H$6:H35,"&lt;&gt;Y"),"")</f>
        <v/>
      </c>
      <c r="J35" s="16" t="str">
        <f aca="false">IF(AND(N(F35)&lt;&gt;0,UPPER(H35)&lt;&gt;"Y"),COUNTIFS(F$6:F35,"&lt;&gt;0",F$6:F35,"&lt;&gt;",H$6:H35,"&lt;&gt;Y"),"")</f>
        <v/>
      </c>
    </row>
    <row r="36" customFormat="false" ht="15" hidden="false" customHeight="true" outlineLevel="0" collapsed="false">
      <c r="A36" s="22"/>
      <c r="B36" s="23"/>
      <c r="C36" s="23"/>
      <c r="D36" s="23"/>
      <c r="E36" s="24"/>
      <c r="F36" s="24"/>
      <c r="G36" s="25" t="str">
        <f aca="false">IF(AND(E36="",F36=""),"",$E$3+SUM(E$6:E36)-SUM(F$6:F36))</f>
        <v/>
      </c>
      <c r="H36" s="23"/>
      <c r="I36" s="16" t="str">
        <f aca="false">IF(AND(N(E36)&lt;&gt;0,UPPER(H36)&lt;&gt;"Y"),COUNTIFS(E$6:E36,"&lt;&gt;0",E$6:E36,"&lt;&gt;",H$6:H36,"&lt;&gt;Y"),"")</f>
        <v/>
      </c>
      <c r="J36" s="16" t="str">
        <f aca="false">IF(AND(N(F36)&lt;&gt;0,UPPER(H36)&lt;&gt;"Y"),COUNTIFS(F$6:F36,"&lt;&gt;0",F$6:F36,"&lt;&gt;",H$6:H36,"&lt;&gt;Y"),"")</f>
        <v/>
      </c>
    </row>
    <row r="37" customFormat="false" ht="15" hidden="false" customHeight="true" outlineLevel="0" collapsed="false">
      <c r="A37" s="22"/>
      <c r="B37" s="23"/>
      <c r="C37" s="23"/>
      <c r="D37" s="23"/>
      <c r="E37" s="24"/>
      <c r="F37" s="24"/>
      <c r="G37" s="25" t="str">
        <f aca="false">IF(AND(E37="",F37=""),"",$E$3+SUM(E$6:E37)-SUM(F$6:F37))</f>
        <v/>
      </c>
      <c r="H37" s="23"/>
      <c r="I37" s="16" t="str">
        <f aca="false">IF(AND(N(E37)&lt;&gt;0,UPPER(H37)&lt;&gt;"Y"),COUNTIFS(E$6:E37,"&lt;&gt;0",E$6:E37,"&lt;&gt;",H$6:H37,"&lt;&gt;Y"),"")</f>
        <v/>
      </c>
      <c r="J37" s="16" t="str">
        <f aca="false">IF(AND(N(F37)&lt;&gt;0,UPPER(H37)&lt;&gt;"Y"),COUNTIFS(F$6:F37,"&lt;&gt;0",F$6:F37,"&lt;&gt;",H$6:H37,"&lt;&gt;Y"),"")</f>
        <v/>
      </c>
    </row>
    <row r="38" customFormat="false" ht="15" hidden="false" customHeight="true" outlineLevel="0" collapsed="false">
      <c r="A38" s="22"/>
      <c r="B38" s="23"/>
      <c r="C38" s="23"/>
      <c r="D38" s="23"/>
      <c r="E38" s="24"/>
      <c r="F38" s="24"/>
      <c r="G38" s="25" t="str">
        <f aca="false">IF(AND(E38="",F38=""),"",$E$3+SUM(E$6:E38)-SUM(F$6:F38))</f>
        <v/>
      </c>
      <c r="H38" s="23"/>
      <c r="I38" s="16" t="str">
        <f aca="false">IF(AND(N(E38)&lt;&gt;0,UPPER(H38)&lt;&gt;"Y"),COUNTIFS(E$6:E38,"&lt;&gt;0",E$6:E38,"&lt;&gt;",H$6:H38,"&lt;&gt;Y"),"")</f>
        <v/>
      </c>
      <c r="J38" s="16" t="str">
        <f aca="false">IF(AND(N(F38)&lt;&gt;0,UPPER(H38)&lt;&gt;"Y"),COUNTIFS(F$6:F38,"&lt;&gt;0",F$6:F38,"&lt;&gt;",H$6:H38,"&lt;&gt;Y"),"")</f>
        <v/>
      </c>
    </row>
    <row r="39" customFormat="false" ht="15" hidden="false" customHeight="true" outlineLevel="0" collapsed="false">
      <c r="A39" s="22"/>
      <c r="B39" s="23"/>
      <c r="C39" s="23"/>
      <c r="D39" s="23"/>
      <c r="E39" s="24"/>
      <c r="F39" s="24"/>
      <c r="G39" s="25" t="str">
        <f aca="false">IF(AND(E39="",F39=""),"",$E$3+SUM(E$6:E39)-SUM(F$6:F39))</f>
        <v/>
      </c>
      <c r="H39" s="23"/>
      <c r="I39" s="16" t="str">
        <f aca="false">IF(AND(N(E39)&lt;&gt;0,UPPER(H39)&lt;&gt;"Y"),COUNTIFS(E$6:E39,"&lt;&gt;0",E$6:E39,"&lt;&gt;",H$6:H39,"&lt;&gt;Y"),"")</f>
        <v/>
      </c>
      <c r="J39" s="16" t="str">
        <f aca="false">IF(AND(N(F39)&lt;&gt;0,UPPER(H39)&lt;&gt;"Y"),COUNTIFS(F$6:F39,"&lt;&gt;0",F$6:F39,"&lt;&gt;",H$6:H39,"&lt;&gt;Y"),"")</f>
        <v/>
      </c>
    </row>
    <row r="40" customFormat="false" ht="15" hidden="false" customHeight="true" outlineLevel="0" collapsed="false">
      <c r="A40" s="22"/>
      <c r="B40" s="23"/>
      <c r="C40" s="23"/>
      <c r="D40" s="23"/>
      <c r="E40" s="24"/>
      <c r="F40" s="24"/>
      <c r="G40" s="25" t="str">
        <f aca="false">IF(AND(E40="",F40=""),"",$E$3+SUM(E$6:E40)-SUM(F$6:F40))</f>
        <v/>
      </c>
      <c r="H40" s="23"/>
      <c r="I40" s="16" t="str">
        <f aca="false">IF(AND(N(E40)&lt;&gt;0,UPPER(H40)&lt;&gt;"Y"),COUNTIFS(E$6:E40,"&lt;&gt;0",E$6:E40,"&lt;&gt;",H$6:H40,"&lt;&gt;Y"),"")</f>
        <v/>
      </c>
      <c r="J40" s="16" t="str">
        <f aca="false">IF(AND(N(F40)&lt;&gt;0,UPPER(H40)&lt;&gt;"Y"),COUNTIFS(F$6:F40,"&lt;&gt;0",F$6:F40,"&lt;&gt;",H$6:H40,"&lt;&gt;Y"),"")</f>
        <v/>
      </c>
    </row>
    <row r="41" customFormat="false" ht="15" hidden="false" customHeight="true" outlineLevel="0" collapsed="false">
      <c r="A41" s="22"/>
      <c r="B41" s="23"/>
      <c r="C41" s="23"/>
      <c r="D41" s="23"/>
      <c r="E41" s="24"/>
      <c r="F41" s="24"/>
      <c r="G41" s="25" t="str">
        <f aca="false">IF(AND(E41="",F41=""),"",$E$3+SUM(E$6:E41)-SUM(F$6:F41))</f>
        <v/>
      </c>
      <c r="H41" s="23"/>
      <c r="I41" s="16" t="str">
        <f aca="false">IF(AND(N(E41)&lt;&gt;0,UPPER(H41)&lt;&gt;"Y"),COUNTIFS(E$6:E41,"&lt;&gt;0",E$6:E41,"&lt;&gt;",H$6:H41,"&lt;&gt;Y"),"")</f>
        <v/>
      </c>
      <c r="J41" s="16" t="str">
        <f aca="false">IF(AND(N(F41)&lt;&gt;0,UPPER(H41)&lt;&gt;"Y"),COUNTIFS(F$6:F41,"&lt;&gt;0",F$6:F41,"&lt;&gt;",H$6:H41,"&lt;&gt;Y"),"")</f>
        <v/>
      </c>
    </row>
    <row r="42" customFormat="false" ht="15" hidden="false" customHeight="true" outlineLevel="0" collapsed="false">
      <c r="A42" s="22"/>
      <c r="B42" s="23"/>
      <c r="C42" s="23"/>
      <c r="D42" s="23"/>
      <c r="E42" s="24"/>
      <c r="F42" s="24"/>
      <c r="G42" s="25" t="str">
        <f aca="false">IF(AND(E42="",F42=""),"",$E$3+SUM(E$6:E42)-SUM(F$6:F42))</f>
        <v/>
      </c>
      <c r="H42" s="23"/>
      <c r="I42" s="16" t="str">
        <f aca="false">IF(AND(N(E42)&lt;&gt;0,UPPER(H42)&lt;&gt;"Y"),COUNTIFS(E$6:E42,"&lt;&gt;0",E$6:E42,"&lt;&gt;",H$6:H42,"&lt;&gt;Y"),"")</f>
        <v/>
      </c>
      <c r="J42" s="16" t="str">
        <f aca="false">IF(AND(N(F42)&lt;&gt;0,UPPER(H42)&lt;&gt;"Y"),COUNTIFS(F$6:F42,"&lt;&gt;0",F$6:F42,"&lt;&gt;",H$6:H42,"&lt;&gt;Y"),"")</f>
        <v/>
      </c>
    </row>
    <row r="43" customFormat="false" ht="15" hidden="false" customHeight="true" outlineLevel="0" collapsed="false">
      <c r="A43" s="22"/>
      <c r="B43" s="23"/>
      <c r="C43" s="23"/>
      <c r="D43" s="23"/>
      <c r="E43" s="24"/>
      <c r="F43" s="24"/>
      <c r="G43" s="25" t="str">
        <f aca="false">IF(AND(E43="",F43=""),"",$E$3+SUM(E$6:E43)-SUM(F$6:F43))</f>
        <v/>
      </c>
      <c r="H43" s="23"/>
      <c r="I43" s="16" t="str">
        <f aca="false">IF(AND(N(E43)&lt;&gt;0,UPPER(H43)&lt;&gt;"Y"),COUNTIFS(E$6:E43,"&lt;&gt;0",E$6:E43,"&lt;&gt;",H$6:H43,"&lt;&gt;Y"),"")</f>
        <v/>
      </c>
      <c r="J43" s="16" t="str">
        <f aca="false">IF(AND(N(F43)&lt;&gt;0,UPPER(H43)&lt;&gt;"Y"),COUNTIFS(F$6:F43,"&lt;&gt;0",F$6:F43,"&lt;&gt;",H$6:H43,"&lt;&gt;Y"),"")</f>
        <v/>
      </c>
    </row>
    <row r="44" customFormat="false" ht="15" hidden="false" customHeight="true" outlineLevel="0" collapsed="false">
      <c r="A44" s="22"/>
      <c r="B44" s="23"/>
      <c r="C44" s="23"/>
      <c r="D44" s="23"/>
      <c r="E44" s="24"/>
      <c r="F44" s="24"/>
      <c r="G44" s="25" t="str">
        <f aca="false">IF(AND(E44="",F44=""),"",$E$3+SUM(E$6:E44)-SUM(F$6:F44))</f>
        <v/>
      </c>
      <c r="H44" s="23"/>
      <c r="I44" s="16" t="str">
        <f aca="false">IF(AND(N(E44)&lt;&gt;0,UPPER(H44)&lt;&gt;"Y"),COUNTIFS(E$6:E44,"&lt;&gt;0",E$6:E44,"&lt;&gt;",H$6:H44,"&lt;&gt;Y"),"")</f>
        <v/>
      </c>
      <c r="J44" s="16" t="str">
        <f aca="false">IF(AND(N(F44)&lt;&gt;0,UPPER(H44)&lt;&gt;"Y"),COUNTIFS(F$6:F44,"&lt;&gt;0",F$6:F44,"&lt;&gt;",H$6:H44,"&lt;&gt;Y"),"")</f>
        <v/>
      </c>
    </row>
    <row r="45" customFormat="false" ht="15" hidden="false" customHeight="true" outlineLevel="0" collapsed="false">
      <c r="A45" s="22"/>
      <c r="B45" s="23"/>
      <c r="C45" s="23"/>
      <c r="D45" s="23"/>
      <c r="E45" s="24"/>
      <c r="F45" s="24"/>
      <c r="G45" s="25" t="str">
        <f aca="false">IF(AND(E45="",F45=""),"",$E$3+SUM(E$6:E45)-SUM(F$6:F45))</f>
        <v/>
      </c>
      <c r="H45" s="23"/>
      <c r="I45" s="16" t="str">
        <f aca="false">IF(AND(N(E45)&lt;&gt;0,UPPER(H45)&lt;&gt;"Y"),COUNTIFS(E$6:E45,"&lt;&gt;0",E$6:E45,"&lt;&gt;",H$6:H45,"&lt;&gt;Y"),"")</f>
        <v/>
      </c>
      <c r="J45" s="16" t="str">
        <f aca="false">IF(AND(N(F45)&lt;&gt;0,UPPER(H45)&lt;&gt;"Y"),COUNTIFS(F$6:F45,"&lt;&gt;0",F$6:F45,"&lt;&gt;",H$6:H45,"&lt;&gt;Y"),"")</f>
        <v/>
      </c>
    </row>
    <row r="46" customFormat="false" ht="15" hidden="false" customHeight="true" outlineLevel="0" collapsed="false">
      <c r="A46" s="22"/>
      <c r="B46" s="23"/>
      <c r="C46" s="23"/>
      <c r="D46" s="23"/>
      <c r="E46" s="24"/>
      <c r="F46" s="24"/>
      <c r="G46" s="25" t="str">
        <f aca="false">IF(AND(E46="",F46=""),"",$E$3+SUM(E$6:E46)-SUM(F$6:F46))</f>
        <v/>
      </c>
      <c r="H46" s="23"/>
      <c r="I46" s="16" t="str">
        <f aca="false">IF(AND(N(E46)&lt;&gt;0,UPPER(H46)&lt;&gt;"Y"),COUNTIFS(E$6:E46,"&lt;&gt;0",E$6:E46,"&lt;&gt;",H$6:H46,"&lt;&gt;Y"),"")</f>
        <v/>
      </c>
      <c r="J46" s="16" t="str">
        <f aca="false">IF(AND(N(F46)&lt;&gt;0,UPPER(H46)&lt;&gt;"Y"),COUNTIFS(F$6:F46,"&lt;&gt;0",F$6:F46,"&lt;&gt;",H$6:H46,"&lt;&gt;Y"),"")</f>
        <v/>
      </c>
    </row>
    <row r="47" customFormat="false" ht="15" hidden="false" customHeight="true" outlineLevel="0" collapsed="false">
      <c r="A47" s="22"/>
      <c r="B47" s="23"/>
      <c r="C47" s="23"/>
      <c r="D47" s="23"/>
      <c r="E47" s="24"/>
      <c r="F47" s="24"/>
      <c r="G47" s="25" t="str">
        <f aca="false">IF(AND(E47="",F47=""),"",$E$3+SUM(E$6:E47)-SUM(F$6:F47))</f>
        <v/>
      </c>
      <c r="H47" s="23"/>
      <c r="I47" s="16" t="str">
        <f aca="false">IF(AND(N(E47)&lt;&gt;0,UPPER(H47)&lt;&gt;"Y"),COUNTIFS(E$6:E47,"&lt;&gt;0",E$6:E47,"&lt;&gt;",H$6:H47,"&lt;&gt;Y"),"")</f>
        <v/>
      </c>
      <c r="J47" s="16" t="str">
        <f aca="false">IF(AND(N(F47)&lt;&gt;0,UPPER(H47)&lt;&gt;"Y"),COUNTIFS(F$6:F47,"&lt;&gt;0",F$6:F47,"&lt;&gt;",H$6:H47,"&lt;&gt;Y"),"")</f>
        <v/>
      </c>
    </row>
    <row r="48" customFormat="false" ht="15" hidden="false" customHeight="true" outlineLevel="0" collapsed="false">
      <c r="A48" s="22"/>
      <c r="B48" s="23"/>
      <c r="C48" s="23"/>
      <c r="D48" s="23"/>
      <c r="E48" s="24"/>
      <c r="F48" s="24"/>
      <c r="G48" s="25" t="str">
        <f aca="false">IF(AND(E48="",F48=""),"",$E$3+SUM(E$6:E48)-SUM(F$6:F48))</f>
        <v/>
      </c>
      <c r="H48" s="23"/>
      <c r="I48" s="16" t="str">
        <f aca="false">IF(AND(N(E48)&lt;&gt;0,UPPER(H48)&lt;&gt;"Y"),COUNTIFS(E$6:E48,"&lt;&gt;0",E$6:E48,"&lt;&gt;",H$6:H48,"&lt;&gt;Y"),"")</f>
        <v/>
      </c>
      <c r="J48" s="16" t="str">
        <f aca="false">IF(AND(N(F48)&lt;&gt;0,UPPER(H48)&lt;&gt;"Y"),COUNTIFS(F$6:F48,"&lt;&gt;0",F$6:F48,"&lt;&gt;",H$6:H48,"&lt;&gt;Y"),"")</f>
        <v/>
      </c>
    </row>
    <row r="49" customFormat="false" ht="15" hidden="false" customHeight="true" outlineLevel="0" collapsed="false">
      <c r="A49" s="22"/>
      <c r="B49" s="23"/>
      <c r="C49" s="23"/>
      <c r="D49" s="23"/>
      <c r="E49" s="24"/>
      <c r="F49" s="24"/>
      <c r="G49" s="25" t="str">
        <f aca="false">IF(AND(E49="",F49=""),"",$E$3+SUM(E$6:E49)-SUM(F$6:F49))</f>
        <v/>
      </c>
      <c r="H49" s="23"/>
      <c r="I49" s="16" t="str">
        <f aca="false">IF(AND(N(E49)&lt;&gt;0,UPPER(H49)&lt;&gt;"Y"),COUNTIFS(E$6:E49,"&lt;&gt;0",E$6:E49,"&lt;&gt;",H$6:H49,"&lt;&gt;Y"),"")</f>
        <v/>
      </c>
      <c r="J49" s="16" t="str">
        <f aca="false">IF(AND(N(F49)&lt;&gt;0,UPPER(H49)&lt;&gt;"Y"),COUNTIFS(F$6:F49,"&lt;&gt;0",F$6:F49,"&lt;&gt;",H$6:H49,"&lt;&gt;Y"),"")</f>
        <v/>
      </c>
    </row>
    <row r="50" customFormat="false" ht="15" hidden="false" customHeight="true" outlineLevel="0" collapsed="false">
      <c r="A50" s="22"/>
      <c r="B50" s="23"/>
      <c r="C50" s="23"/>
      <c r="D50" s="23"/>
      <c r="E50" s="24"/>
      <c r="F50" s="24"/>
      <c r="G50" s="25" t="str">
        <f aca="false">IF(AND(E50="",F50=""),"",$E$3+SUM(E$6:E50)-SUM(F$6:F50))</f>
        <v/>
      </c>
      <c r="H50" s="23"/>
      <c r="I50" s="16" t="str">
        <f aca="false">IF(AND(N(E50)&lt;&gt;0,UPPER(H50)&lt;&gt;"Y"),COUNTIFS(E$6:E50,"&lt;&gt;0",E$6:E50,"&lt;&gt;",H$6:H50,"&lt;&gt;Y"),"")</f>
        <v/>
      </c>
      <c r="J50" s="16" t="str">
        <f aca="false">IF(AND(N(F50)&lt;&gt;0,UPPER(H50)&lt;&gt;"Y"),COUNTIFS(F$6:F50,"&lt;&gt;0",F$6:F50,"&lt;&gt;",H$6:H50,"&lt;&gt;Y"),"")</f>
        <v/>
      </c>
    </row>
    <row r="51" customFormat="false" ht="15" hidden="false" customHeight="true" outlineLevel="0" collapsed="false">
      <c r="A51" s="22"/>
      <c r="B51" s="23"/>
      <c r="C51" s="23"/>
      <c r="D51" s="23"/>
      <c r="E51" s="24"/>
      <c r="F51" s="24"/>
      <c r="G51" s="25" t="str">
        <f aca="false">IF(AND(E51="",F51=""),"",$E$3+SUM(E$6:E51)-SUM(F$6:F51))</f>
        <v/>
      </c>
      <c r="H51" s="23"/>
      <c r="I51" s="16" t="str">
        <f aca="false">IF(AND(N(E51)&lt;&gt;0,UPPER(H51)&lt;&gt;"Y"),COUNTIFS(E$6:E51,"&lt;&gt;0",E$6:E51,"&lt;&gt;",H$6:H51,"&lt;&gt;Y"),"")</f>
        <v/>
      </c>
      <c r="J51" s="16" t="str">
        <f aca="false">IF(AND(N(F51)&lt;&gt;0,UPPER(H51)&lt;&gt;"Y"),COUNTIFS(F$6:F51,"&lt;&gt;0",F$6:F51,"&lt;&gt;",H$6:H51,"&lt;&gt;Y"),"")</f>
        <v/>
      </c>
    </row>
    <row r="52" customFormat="false" ht="15" hidden="false" customHeight="true" outlineLevel="0" collapsed="false">
      <c r="A52" s="22"/>
      <c r="B52" s="23"/>
      <c r="C52" s="23"/>
      <c r="D52" s="23"/>
      <c r="E52" s="24"/>
      <c r="F52" s="24"/>
      <c r="G52" s="25" t="str">
        <f aca="false">IF(AND(E52="",F52=""),"",$E$3+SUM(E$6:E52)-SUM(F$6:F52))</f>
        <v/>
      </c>
      <c r="H52" s="23"/>
      <c r="I52" s="16" t="str">
        <f aca="false">IF(AND(N(E52)&lt;&gt;0,UPPER(H52)&lt;&gt;"Y"),COUNTIFS(E$6:E52,"&lt;&gt;0",E$6:E52,"&lt;&gt;",H$6:H52,"&lt;&gt;Y"),"")</f>
        <v/>
      </c>
      <c r="J52" s="16" t="str">
        <f aca="false">IF(AND(N(F52)&lt;&gt;0,UPPER(H52)&lt;&gt;"Y"),COUNTIFS(F$6:F52,"&lt;&gt;0",F$6:F52,"&lt;&gt;",H$6:H52,"&lt;&gt;Y"),"")</f>
        <v/>
      </c>
    </row>
    <row r="53" customFormat="false" ht="15" hidden="false" customHeight="true" outlineLevel="0" collapsed="false">
      <c r="A53" s="22"/>
      <c r="B53" s="23"/>
      <c r="C53" s="23"/>
      <c r="D53" s="23"/>
      <c r="E53" s="24"/>
      <c r="F53" s="24"/>
      <c r="G53" s="25" t="str">
        <f aca="false">IF(AND(E53="",F53=""),"",$E$3+SUM(E$6:E53)-SUM(F$6:F53))</f>
        <v/>
      </c>
      <c r="H53" s="23"/>
      <c r="I53" s="16" t="str">
        <f aca="false">IF(AND(N(E53)&lt;&gt;0,UPPER(H53)&lt;&gt;"Y"),COUNTIFS(E$6:E53,"&lt;&gt;0",E$6:E53,"&lt;&gt;",H$6:H53,"&lt;&gt;Y"),"")</f>
        <v/>
      </c>
      <c r="J53" s="16" t="str">
        <f aca="false">IF(AND(N(F53)&lt;&gt;0,UPPER(H53)&lt;&gt;"Y"),COUNTIFS(F$6:F53,"&lt;&gt;0",F$6:F53,"&lt;&gt;",H$6:H53,"&lt;&gt;Y"),"")</f>
        <v/>
      </c>
    </row>
    <row r="54" customFormat="false" ht="15" hidden="false" customHeight="true" outlineLevel="0" collapsed="false">
      <c r="A54" s="22"/>
      <c r="B54" s="23"/>
      <c r="C54" s="23"/>
      <c r="D54" s="23"/>
      <c r="E54" s="24"/>
      <c r="F54" s="24"/>
      <c r="G54" s="25" t="str">
        <f aca="false">IF(AND(E54="",F54=""),"",$E$3+SUM(E$6:E54)-SUM(F$6:F54))</f>
        <v/>
      </c>
      <c r="H54" s="23"/>
      <c r="I54" s="16" t="str">
        <f aca="false">IF(AND(N(E54)&lt;&gt;0,UPPER(H54)&lt;&gt;"Y"),COUNTIFS(E$6:E54,"&lt;&gt;0",E$6:E54,"&lt;&gt;",H$6:H54,"&lt;&gt;Y"),"")</f>
        <v/>
      </c>
      <c r="J54" s="16" t="str">
        <f aca="false">IF(AND(N(F54)&lt;&gt;0,UPPER(H54)&lt;&gt;"Y"),COUNTIFS(F$6:F54,"&lt;&gt;0",F$6:F54,"&lt;&gt;",H$6:H54,"&lt;&gt;Y"),"")</f>
        <v/>
      </c>
    </row>
    <row r="55" customFormat="false" ht="15" hidden="false" customHeight="true" outlineLevel="0" collapsed="false">
      <c r="A55" s="22"/>
      <c r="B55" s="23"/>
      <c r="C55" s="23"/>
      <c r="D55" s="23"/>
      <c r="E55" s="24"/>
      <c r="F55" s="24"/>
      <c r="G55" s="25" t="str">
        <f aca="false">IF(AND(E55="",F55=""),"",$E$3+SUM(E$6:E55)-SUM(F$6:F55))</f>
        <v/>
      </c>
      <c r="H55" s="23"/>
      <c r="I55" s="16" t="str">
        <f aca="false">IF(AND(N(E55)&lt;&gt;0,UPPER(H55)&lt;&gt;"Y"),COUNTIFS(E$6:E55,"&lt;&gt;0",E$6:E55,"&lt;&gt;",H$6:H55,"&lt;&gt;Y"),"")</f>
        <v/>
      </c>
      <c r="J55" s="16" t="str">
        <f aca="false">IF(AND(N(F55)&lt;&gt;0,UPPER(H55)&lt;&gt;"Y"),COUNTIFS(F$6:F55,"&lt;&gt;0",F$6:F55,"&lt;&gt;",H$6:H55,"&lt;&gt;Y"),"")</f>
        <v/>
      </c>
    </row>
    <row r="56" customFormat="false" ht="15" hidden="false" customHeight="true" outlineLevel="0" collapsed="false">
      <c r="A56" s="22"/>
      <c r="B56" s="23"/>
      <c r="C56" s="23"/>
      <c r="D56" s="23"/>
      <c r="E56" s="24"/>
      <c r="F56" s="24"/>
      <c r="G56" s="25" t="str">
        <f aca="false">IF(AND(E56="",F56=""),"",$E$3+SUM(E$6:E56)-SUM(F$6:F56))</f>
        <v/>
      </c>
      <c r="H56" s="23"/>
      <c r="I56" s="16" t="str">
        <f aca="false">IF(AND(N(E56)&lt;&gt;0,UPPER(H56)&lt;&gt;"Y"),COUNTIFS(E$6:E56,"&lt;&gt;0",E$6:E56,"&lt;&gt;",H$6:H56,"&lt;&gt;Y"),"")</f>
        <v/>
      </c>
      <c r="J56" s="16" t="str">
        <f aca="false">IF(AND(N(F56)&lt;&gt;0,UPPER(H56)&lt;&gt;"Y"),COUNTIFS(F$6:F56,"&lt;&gt;0",F$6:F56,"&lt;&gt;",H$6:H56,"&lt;&gt;Y"),"")</f>
        <v/>
      </c>
    </row>
    <row r="57" customFormat="false" ht="15" hidden="false" customHeight="true" outlineLevel="0" collapsed="false">
      <c r="A57" s="22"/>
      <c r="B57" s="23"/>
      <c r="C57" s="23"/>
      <c r="D57" s="23"/>
      <c r="E57" s="24"/>
      <c r="F57" s="24"/>
      <c r="G57" s="25" t="str">
        <f aca="false">IF(AND(E57="",F57=""),"",$E$3+SUM(E$6:E57)-SUM(F$6:F57))</f>
        <v/>
      </c>
      <c r="H57" s="23"/>
      <c r="I57" s="16" t="str">
        <f aca="false">IF(AND(N(E57)&lt;&gt;0,UPPER(H57)&lt;&gt;"Y"),COUNTIFS(E$6:E57,"&lt;&gt;0",E$6:E57,"&lt;&gt;",H$6:H57,"&lt;&gt;Y"),"")</f>
        <v/>
      </c>
      <c r="J57" s="16" t="str">
        <f aca="false">IF(AND(N(F57)&lt;&gt;0,UPPER(H57)&lt;&gt;"Y"),COUNTIFS(F$6:F57,"&lt;&gt;0",F$6:F57,"&lt;&gt;",H$6:H57,"&lt;&gt;Y"),"")</f>
        <v/>
      </c>
    </row>
    <row r="58" customFormat="false" ht="15" hidden="false" customHeight="true" outlineLevel="0" collapsed="false">
      <c r="A58" s="22"/>
      <c r="B58" s="23"/>
      <c r="C58" s="23"/>
      <c r="D58" s="23"/>
      <c r="E58" s="24"/>
      <c r="F58" s="24"/>
      <c r="G58" s="25" t="str">
        <f aca="false">IF(AND(E58="",F58=""),"",$E$3+SUM(E$6:E58)-SUM(F$6:F58))</f>
        <v/>
      </c>
      <c r="H58" s="23"/>
      <c r="I58" s="16" t="str">
        <f aca="false">IF(AND(N(E58)&lt;&gt;0,UPPER(H58)&lt;&gt;"Y"),COUNTIFS(E$6:E58,"&lt;&gt;0",E$6:E58,"&lt;&gt;",H$6:H58,"&lt;&gt;Y"),"")</f>
        <v/>
      </c>
      <c r="J58" s="16" t="str">
        <f aca="false">IF(AND(N(F58)&lt;&gt;0,UPPER(H58)&lt;&gt;"Y"),COUNTIFS(F$6:F58,"&lt;&gt;0",F$6:F58,"&lt;&gt;",H$6:H58,"&lt;&gt;Y"),"")</f>
        <v/>
      </c>
    </row>
    <row r="59" customFormat="false" ht="15" hidden="false" customHeight="true" outlineLevel="0" collapsed="false">
      <c r="A59" s="22"/>
      <c r="B59" s="23"/>
      <c r="C59" s="23"/>
      <c r="D59" s="23"/>
      <c r="E59" s="24"/>
      <c r="F59" s="24"/>
      <c r="G59" s="25" t="str">
        <f aca="false">IF(AND(E59="",F59=""),"",$E$3+SUM(E$6:E59)-SUM(F$6:F59))</f>
        <v/>
      </c>
      <c r="H59" s="23"/>
      <c r="I59" s="16" t="str">
        <f aca="false">IF(AND(N(E59)&lt;&gt;0,UPPER(H59)&lt;&gt;"Y"),COUNTIFS(E$6:E59,"&lt;&gt;0",E$6:E59,"&lt;&gt;",H$6:H59,"&lt;&gt;Y"),"")</f>
        <v/>
      </c>
      <c r="J59" s="16" t="str">
        <f aca="false">IF(AND(N(F59)&lt;&gt;0,UPPER(H59)&lt;&gt;"Y"),COUNTIFS(F$6:F59,"&lt;&gt;0",F$6:F59,"&lt;&gt;",H$6:H59,"&lt;&gt;Y"),"")</f>
        <v/>
      </c>
    </row>
    <row r="60" customFormat="false" ht="15" hidden="false" customHeight="true" outlineLevel="0" collapsed="false">
      <c r="A60" s="22"/>
      <c r="B60" s="23"/>
      <c r="C60" s="23"/>
      <c r="D60" s="23"/>
      <c r="E60" s="24"/>
      <c r="F60" s="24"/>
      <c r="G60" s="25" t="str">
        <f aca="false">IF(AND(E60="",F60=""),"",$E$3+SUM(E$6:E60)-SUM(F$6:F60))</f>
        <v/>
      </c>
      <c r="H60" s="23"/>
      <c r="I60" s="16" t="str">
        <f aca="false">IF(AND(N(E60)&lt;&gt;0,UPPER(H60)&lt;&gt;"Y"),COUNTIFS(E$6:E60,"&lt;&gt;0",E$6:E60,"&lt;&gt;",H$6:H60,"&lt;&gt;Y"),"")</f>
        <v/>
      </c>
      <c r="J60" s="16" t="str">
        <f aca="false">IF(AND(N(F60)&lt;&gt;0,UPPER(H60)&lt;&gt;"Y"),COUNTIFS(F$6:F60,"&lt;&gt;0",F$6:F60,"&lt;&gt;",H$6:H60,"&lt;&gt;Y"),"")</f>
        <v/>
      </c>
    </row>
    <row r="61" customFormat="false" ht="15" hidden="false" customHeight="true" outlineLevel="0" collapsed="false">
      <c r="A61" s="22"/>
      <c r="B61" s="23"/>
      <c r="C61" s="23"/>
      <c r="D61" s="23"/>
      <c r="E61" s="24"/>
      <c r="F61" s="24"/>
      <c r="G61" s="25" t="str">
        <f aca="false">IF(AND(E61="",F61=""),"",$E$3+SUM(E$6:E61)-SUM(F$6:F61))</f>
        <v/>
      </c>
      <c r="H61" s="23"/>
      <c r="I61" s="16" t="str">
        <f aca="false">IF(AND(N(E61)&lt;&gt;0,UPPER(H61)&lt;&gt;"Y"),COUNTIFS(E$6:E61,"&lt;&gt;0",E$6:E61,"&lt;&gt;",H$6:H61,"&lt;&gt;Y"),"")</f>
        <v/>
      </c>
      <c r="J61" s="16" t="str">
        <f aca="false">IF(AND(N(F61)&lt;&gt;0,UPPER(H61)&lt;&gt;"Y"),COUNTIFS(F$6:F61,"&lt;&gt;0",F$6:F61,"&lt;&gt;",H$6:H61,"&lt;&gt;Y"),"")</f>
        <v/>
      </c>
    </row>
    <row r="62" customFormat="false" ht="15" hidden="false" customHeight="true" outlineLevel="0" collapsed="false">
      <c r="A62" s="22"/>
      <c r="B62" s="23"/>
      <c r="C62" s="23"/>
      <c r="D62" s="23"/>
      <c r="E62" s="24"/>
      <c r="F62" s="24"/>
      <c r="G62" s="25" t="str">
        <f aca="false">IF(AND(E62="",F62=""),"",$E$3+SUM(E$6:E62)-SUM(F$6:F62))</f>
        <v/>
      </c>
      <c r="H62" s="23"/>
      <c r="I62" s="16" t="str">
        <f aca="false">IF(AND(N(E62)&lt;&gt;0,UPPER(H62)&lt;&gt;"Y"),COUNTIFS(E$6:E62,"&lt;&gt;0",E$6:E62,"&lt;&gt;",H$6:H62,"&lt;&gt;Y"),"")</f>
        <v/>
      </c>
      <c r="J62" s="16" t="str">
        <f aca="false">IF(AND(N(F62)&lt;&gt;0,UPPER(H62)&lt;&gt;"Y"),COUNTIFS(F$6:F62,"&lt;&gt;0",F$6:F62,"&lt;&gt;",H$6:H62,"&lt;&gt;Y"),"")</f>
        <v/>
      </c>
    </row>
    <row r="63" customFormat="false" ht="15" hidden="false" customHeight="true" outlineLevel="0" collapsed="false">
      <c r="A63" s="22"/>
      <c r="B63" s="23"/>
      <c r="C63" s="23"/>
      <c r="D63" s="23"/>
      <c r="E63" s="24"/>
      <c r="F63" s="24"/>
      <c r="G63" s="25" t="str">
        <f aca="false">IF(AND(E63="",F63=""),"",$E$3+SUM(E$6:E63)-SUM(F$6:F63))</f>
        <v/>
      </c>
      <c r="H63" s="23"/>
      <c r="I63" s="16" t="str">
        <f aca="false">IF(AND(N(E63)&lt;&gt;0,UPPER(H63)&lt;&gt;"Y"),COUNTIFS(E$6:E63,"&lt;&gt;0",E$6:E63,"&lt;&gt;",H$6:H63,"&lt;&gt;Y"),"")</f>
        <v/>
      </c>
      <c r="J63" s="16" t="str">
        <f aca="false">IF(AND(N(F63)&lt;&gt;0,UPPER(H63)&lt;&gt;"Y"),COUNTIFS(F$6:F63,"&lt;&gt;0",F$6:F63,"&lt;&gt;",H$6:H63,"&lt;&gt;Y"),"")</f>
        <v/>
      </c>
    </row>
    <row r="64" customFormat="false" ht="15" hidden="false" customHeight="true" outlineLevel="0" collapsed="false">
      <c r="A64" s="22"/>
      <c r="B64" s="23"/>
      <c r="C64" s="23"/>
      <c r="D64" s="23"/>
      <c r="E64" s="24"/>
      <c r="F64" s="24"/>
      <c r="G64" s="25" t="str">
        <f aca="false">IF(AND(E64="",F64=""),"",$E$3+SUM(E$6:E64)-SUM(F$6:F64))</f>
        <v/>
      </c>
      <c r="H64" s="23"/>
      <c r="I64" s="16" t="str">
        <f aca="false">IF(AND(N(E64)&lt;&gt;0,UPPER(H64)&lt;&gt;"Y"),COUNTIFS(E$6:E64,"&lt;&gt;0",E$6:E64,"&lt;&gt;",H$6:H64,"&lt;&gt;Y"),"")</f>
        <v/>
      </c>
      <c r="J64" s="16" t="str">
        <f aca="false">IF(AND(N(F64)&lt;&gt;0,UPPER(H64)&lt;&gt;"Y"),COUNTIFS(F$6:F64,"&lt;&gt;0",F$6:F64,"&lt;&gt;",H$6:H64,"&lt;&gt;Y"),"")</f>
        <v/>
      </c>
    </row>
    <row r="65" customFormat="false" ht="15" hidden="false" customHeight="true" outlineLevel="0" collapsed="false">
      <c r="A65" s="22"/>
      <c r="B65" s="23"/>
      <c r="C65" s="23"/>
      <c r="D65" s="23"/>
      <c r="E65" s="24"/>
      <c r="F65" s="24"/>
      <c r="G65" s="25" t="str">
        <f aca="false">IF(AND(E65="",F65=""),"",$E$3+SUM(E$6:E65)-SUM(F$6:F65))</f>
        <v/>
      </c>
      <c r="H65" s="23"/>
      <c r="I65" s="16" t="str">
        <f aca="false">IF(AND(N(E65)&lt;&gt;0,UPPER(H65)&lt;&gt;"Y"),COUNTIFS(E$6:E65,"&lt;&gt;0",E$6:E65,"&lt;&gt;",H$6:H65,"&lt;&gt;Y"),"")</f>
        <v/>
      </c>
      <c r="J65" s="16" t="str">
        <f aca="false">IF(AND(N(F65)&lt;&gt;0,UPPER(H65)&lt;&gt;"Y"),COUNTIFS(F$6:F65,"&lt;&gt;0",F$6:F65,"&lt;&gt;",H$6:H65,"&lt;&gt;Y"),"")</f>
        <v/>
      </c>
    </row>
    <row r="66" customFormat="false" ht="15" hidden="false" customHeight="true" outlineLevel="0" collapsed="false">
      <c r="A66" s="22"/>
      <c r="B66" s="23"/>
      <c r="C66" s="23"/>
      <c r="D66" s="23"/>
      <c r="E66" s="24"/>
      <c r="F66" s="24"/>
      <c r="G66" s="25" t="str">
        <f aca="false">IF(AND(E66="",F66=""),"",$E$3+SUM(E$6:E66)-SUM(F$6:F66))</f>
        <v/>
      </c>
      <c r="H66" s="23"/>
      <c r="I66" s="16" t="str">
        <f aca="false">IF(AND(N(E66)&lt;&gt;0,UPPER(H66)&lt;&gt;"Y"),COUNTIFS(E$6:E66,"&lt;&gt;0",E$6:E66,"&lt;&gt;",H$6:H66,"&lt;&gt;Y"),"")</f>
        <v/>
      </c>
      <c r="J66" s="16" t="str">
        <f aca="false">IF(AND(N(F66)&lt;&gt;0,UPPER(H66)&lt;&gt;"Y"),COUNTIFS(F$6:F66,"&lt;&gt;0",F$6:F66,"&lt;&gt;",H$6:H66,"&lt;&gt;Y"),"")</f>
        <v/>
      </c>
    </row>
    <row r="67" customFormat="false" ht="15" hidden="false" customHeight="true" outlineLevel="0" collapsed="false">
      <c r="A67" s="22"/>
      <c r="B67" s="23"/>
      <c r="C67" s="23"/>
      <c r="D67" s="23"/>
      <c r="E67" s="24"/>
      <c r="F67" s="24"/>
      <c r="G67" s="25" t="str">
        <f aca="false">IF(AND(E67="",F67=""),"",$E$3+SUM(E$6:E67)-SUM(F$6:F67))</f>
        <v/>
      </c>
      <c r="H67" s="23"/>
      <c r="I67" s="16" t="str">
        <f aca="false">IF(AND(N(E67)&lt;&gt;0,UPPER(H67)&lt;&gt;"Y"),COUNTIFS(E$6:E67,"&lt;&gt;0",E$6:E67,"&lt;&gt;",H$6:H67,"&lt;&gt;Y"),"")</f>
        <v/>
      </c>
      <c r="J67" s="16" t="str">
        <f aca="false">IF(AND(N(F67)&lt;&gt;0,UPPER(H67)&lt;&gt;"Y"),COUNTIFS(F$6:F67,"&lt;&gt;0",F$6:F67,"&lt;&gt;",H$6:H67,"&lt;&gt;Y"),"")</f>
        <v/>
      </c>
    </row>
    <row r="68" customFormat="false" ht="15" hidden="false" customHeight="true" outlineLevel="0" collapsed="false">
      <c r="A68" s="22"/>
      <c r="B68" s="23"/>
      <c r="C68" s="23"/>
      <c r="D68" s="23"/>
      <c r="E68" s="24"/>
      <c r="F68" s="24"/>
      <c r="G68" s="25" t="str">
        <f aca="false">IF(AND(E68="",F68=""),"",$E$3+SUM(E$6:E68)-SUM(F$6:F68))</f>
        <v/>
      </c>
      <c r="H68" s="23"/>
      <c r="I68" s="16" t="str">
        <f aca="false">IF(AND(N(E68)&lt;&gt;0,UPPER(H68)&lt;&gt;"Y"),COUNTIFS(E$6:E68,"&lt;&gt;0",E$6:E68,"&lt;&gt;",H$6:H68,"&lt;&gt;Y"),"")</f>
        <v/>
      </c>
      <c r="J68" s="16" t="str">
        <f aca="false">IF(AND(N(F68)&lt;&gt;0,UPPER(H68)&lt;&gt;"Y"),COUNTIFS(F$6:F68,"&lt;&gt;0",F$6:F68,"&lt;&gt;",H$6:H68,"&lt;&gt;Y"),"")</f>
        <v/>
      </c>
    </row>
    <row r="69" customFormat="false" ht="15" hidden="false" customHeight="true" outlineLevel="0" collapsed="false">
      <c r="A69" s="22"/>
      <c r="B69" s="23"/>
      <c r="C69" s="23"/>
      <c r="D69" s="23"/>
      <c r="E69" s="24"/>
      <c r="F69" s="24"/>
      <c r="G69" s="25" t="str">
        <f aca="false">IF(AND(E69="",F69=""),"",$E$3+SUM(E$6:E69)-SUM(F$6:F69))</f>
        <v/>
      </c>
      <c r="H69" s="23"/>
      <c r="I69" s="16" t="str">
        <f aca="false">IF(AND(N(E69)&lt;&gt;0,UPPER(H69)&lt;&gt;"Y"),COUNTIFS(E$6:E69,"&lt;&gt;0",E$6:E69,"&lt;&gt;",H$6:H69,"&lt;&gt;Y"),"")</f>
        <v/>
      </c>
      <c r="J69" s="16" t="str">
        <f aca="false">IF(AND(N(F69)&lt;&gt;0,UPPER(H69)&lt;&gt;"Y"),COUNTIFS(F$6:F69,"&lt;&gt;0",F$6:F69,"&lt;&gt;",H$6:H69,"&lt;&gt;Y"),"")</f>
        <v/>
      </c>
    </row>
    <row r="70" customFormat="false" ht="15" hidden="false" customHeight="true" outlineLevel="0" collapsed="false">
      <c r="A70" s="22"/>
      <c r="B70" s="23"/>
      <c r="C70" s="23"/>
      <c r="D70" s="23"/>
      <c r="E70" s="24"/>
      <c r="F70" s="24"/>
      <c r="G70" s="25" t="str">
        <f aca="false">IF(AND(E70="",F70=""),"",$E$3+SUM(E$6:E70)-SUM(F$6:F70))</f>
        <v/>
      </c>
      <c r="H70" s="23"/>
      <c r="I70" s="16" t="str">
        <f aca="false">IF(AND(N(E70)&lt;&gt;0,UPPER(H70)&lt;&gt;"Y"),COUNTIFS(E$6:E70,"&lt;&gt;0",E$6:E70,"&lt;&gt;",H$6:H70,"&lt;&gt;Y"),"")</f>
        <v/>
      </c>
      <c r="J70" s="16" t="str">
        <f aca="false">IF(AND(N(F70)&lt;&gt;0,UPPER(H70)&lt;&gt;"Y"),COUNTIFS(F$6:F70,"&lt;&gt;0",F$6:F70,"&lt;&gt;",H$6:H70,"&lt;&gt;Y"),"")</f>
        <v/>
      </c>
    </row>
    <row r="71" customFormat="false" ht="15" hidden="false" customHeight="true" outlineLevel="0" collapsed="false">
      <c r="A71" s="22"/>
      <c r="B71" s="23"/>
      <c r="C71" s="23"/>
      <c r="D71" s="23"/>
      <c r="E71" s="24"/>
      <c r="F71" s="24"/>
      <c r="G71" s="25" t="str">
        <f aca="false">IF(AND(E71="",F71=""),"",$E$3+SUM(E$6:E71)-SUM(F$6:F71))</f>
        <v/>
      </c>
      <c r="H71" s="23"/>
      <c r="I71" s="16" t="str">
        <f aca="false">IF(AND(N(E71)&lt;&gt;0,UPPER(H71)&lt;&gt;"Y"),COUNTIFS(E$6:E71,"&lt;&gt;0",E$6:E71,"&lt;&gt;",H$6:H71,"&lt;&gt;Y"),"")</f>
        <v/>
      </c>
      <c r="J71" s="16" t="str">
        <f aca="false">IF(AND(N(F71)&lt;&gt;0,UPPER(H71)&lt;&gt;"Y"),COUNTIFS(F$6:F71,"&lt;&gt;0",F$6:F71,"&lt;&gt;",H$6:H71,"&lt;&gt;Y"),"")</f>
        <v/>
      </c>
    </row>
    <row r="72" customFormat="false" ht="15" hidden="false" customHeight="true" outlineLevel="0" collapsed="false">
      <c r="A72" s="22"/>
      <c r="B72" s="23"/>
      <c r="C72" s="23"/>
      <c r="D72" s="23"/>
      <c r="E72" s="24"/>
      <c r="F72" s="24"/>
      <c r="G72" s="25" t="str">
        <f aca="false">IF(AND(E72="",F72=""),"",$E$3+SUM(E$6:E72)-SUM(F$6:F72))</f>
        <v/>
      </c>
      <c r="H72" s="23"/>
      <c r="I72" s="16" t="str">
        <f aca="false">IF(AND(N(E72)&lt;&gt;0,UPPER(H72)&lt;&gt;"Y"),COUNTIFS(E$6:E72,"&lt;&gt;0",E$6:E72,"&lt;&gt;",H$6:H72,"&lt;&gt;Y"),"")</f>
        <v/>
      </c>
      <c r="J72" s="16" t="str">
        <f aca="false">IF(AND(N(F72)&lt;&gt;0,UPPER(H72)&lt;&gt;"Y"),COUNTIFS(F$6:F72,"&lt;&gt;0",F$6:F72,"&lt;&gt;",H$6:H72,"&lt;&gt;Y"),"")</f>
        <v/>
      </c>
    </row>
    <row r="73" customFormat="false" ht="15" hidden="false" customHeight="true" outlineLevel="0" collapsed="false">
      <c r="A73" s="22"/>
      <c r="B73" s="23"/>
      <c r="C73" s="23"/>
      <c r="D73" s="23"/>
      <c r="E73" s="24"/>
      <c r="F73" s="24"/>
      <c r="G73" s="25" t="str">
        <f aca="false">IF(AND(E73="",F73=""),"",$E$3+SUM(E$6:E73)-SUM(F$6:F73))</f>
        <v/>
      </c>
      <c r="H73" s="23"/>
      <c r="I73" s="16" t="str">
        <f aca="false">IF(AND(N(E73)&lt;&gt;0,UPPER(H73)&lt;&gt;"Y"),COUNTIFS(E$6:E73,"&lt;&gt;0",E$6:E73,"&lt;&gt;",H$6:H73,"&lt;&gt;Y"),"")</f>
        <v/>
      </c>
      <c r="J73" s="16" t="str">
        <f aca="false">IF(AND(N(F73)&lt;&gt;0,UPPER(H73)&lt;&gt;"Y"),COUNTIFS(F$6:F73,"&lt;&gt;0",F$6:F73,"&lt;&gt;",H$6:H73,"&lt;&gt;Y"),"")</f>
        <v/>
      </c>
    </row>
    <row r="74" customFormat="false" ht="15" hidden="false" customHeight="true" outlineLevel="0" collapsed="false">
      <c r="A74" s="22"/>
      <c r="B74" s="23"/>
      <c r="C74" s="23"/>
      <c r="D74" s="23"/>
      <c r="E74" s="24"/>
      <c r="F74" s="24"/>
      <c r="G74" s="25" t="str">
        <f aca="false">IF(AND(E74="",F74=""),"",$E$3+SUM(E$6:E74)-SUM(F$6:F74))</f>
        <v/>
      </c>
      <c r="H74" s="23"/>
      <c r="I74" s="16" t="str">
        <f aca="false">IF(AND(N(E74)&lt;&gt;0,UPPER(H74)&lt;&gt;"Y"),COUNTIFS(E$6:E74,"&lt;&gt;0",E$6:E74,"&lt;&gt;",H$6:H74,"&lt;&gt;Y"),"")</f>
        <v/>
      </c>
      <c r="J74" s="16" t="str">
        <f aca="false">IF(AND(N(F74)&lt;&gt;0,UPPER(H74)&lt;&gt;"Y"),COUNTIFS(F$6:F74,"&lt;&gt;0",F$6:F74,"&lt;&gt;",H$6:H74,"&lt;&gt;Y"),"")</f>
        <v/>
      </c>
    </row>
    <row r="75" customFormat="false" ht="15" hidden="false" customHeight="true" outlineLevel="0" collapsed="false">
      <c r="A75" s="22"/>
      <c r="B75" s="23"/>
      <c r="C75" s="23"/>
      <c r="D75" s="23"/>
      <c r="E75" s="24"/>
      <c r="F75" s="24"/>
      <c r="G75" s="25" t="str">
        <f aca="false">IF(AND(E75="",F75=""),"",$E$3+SUM(E$6:E75)-SUM(F$6:F75))</f>
        <v/>
      </c>
      <c r="H75" s="23"/>
      <c r="I75" s="16" t="str">
        <f aca="false">IF(AND(N(E75)&lt;&gt;0,UPPER(H75)&lt;&gt;"Y"),COUNTIFS(E$6:E75,"&lt;&gt;0",E$6:E75,"&lt;&gt;",H$6:H75,"&lt;&gt;Y"),"")</f>
        <v/>
      </c>
      <c r="J75" s="16" t="str">
        <f aca="false">IF(AND(N(F75)&lt;&gt;0,UPPER(H75)&lt;&gt;"Y"),COUNTIFS(F$6:F75,"&lt;&gt;0",F$6:F75,"&lt;&gt;",H$6:H75,"&lt;&gt;Y"),"")</f>
        <v/>
      </c>
    </row>
    <row r="76" customFormat="false" ht="15" hidden="false" customHeight="true" outlineLevel="0" collapsed="false">
      <c r="A76" s="22"/>
      <c r="B76" s="23"/>
      <c r="C76" s="23"/>
      <c r="D76" s="23"/>
      <c r="E76" s="24"/>
      <c r="F76" s="24"/>
      <c r="G76" s="25" t="str">
        <f aca="false">IF(AND(E76="",F76=""),"",$E$3+SUM(E$6:E76)-SUM(F$6:F76))</f>
        <v/>
      </c>
      <c r="H76" s="23"/>
      <c r="I76" s="16" t="str">
        <f aca="false">IF(AND(N(E76)&lt;&gt;0,UPPER(H76)&lt;&gt;"Y"),COUNTIFS(E$6:E76,"&lt;&gt;0",E$6:E76,"&lt;&gt;",H$6:H76,"&lt;&gt;Y"),"")</f>
        <v/>
      </c>
      <c r="J76" s="16" t="str">
        <f aca="false">IF(AND(N(F76)&lt;&gt;0,UPPER(H76)&lt;&gt;"Y"),COUNTIFS(F$6:F76,"&lt;&gt;0",F$6:F76,"&lt;&gt;",H$6:H76,"&lt;&gt;Y"),"")</f>
        <v/>
      </c>
    </row>
    <row r="77" customFormat="false" ht="15" hidden="false" customHeight="true" outlineLevel="0" collapsed="false">
      <c r="A77" s="22"/>
      <c r="B77" s="23"/>
      <c r="C77" s="23"/>
      <c r="D77" s="23"/>
      <c r="E77" s="24"/>
      <c r="F77" s="24"/>
      <c r="G77" s="25" t="str">
        <f aca="false">IF(AND(E77="",F77=""),"",$E$3+SUM(E$6:E77)-SUM(F$6:F77))</f>
        <v/>
      </c>
      <c r="H77" s="23"/>
      <c r="I77" s="16" t="str">
        <f aca="false">IF(AND(N(E77)&lt;&gt;0,UPPER(H77)&lt;&gt;"Y"),COUNTIFS(E$6:E77,"&lt;&gt;0",E$6:E77,"&lt;&gt;",H$6:H77,"&lt;&gt;Y"),"")</f>
        <v/>
      </c>
      <c r="J77" s="16" t="str">
        <f aca="false">IF(AND(N(F77)&lt;&gt;0,UPPER(H77)&lt;&gt;"Y"),COUNTIFS(F$6:F77,"&lt;&gt;0",F$6:F77,"&lt;&gt;",H$6:H77,"&lt;&gt;Y"),"")</f>
        <v/>
      </c>
    </row>
    <row r="78" customFormat="false" ht="15" hidden="false" customHeight="true" outlineLevel="0" collapsed="false">
      <c r="A78" s="22"/>
      <c r="B78" s="23"/>
      <c r="C78" s="23"/>
      <c r="D78" s="23"/>
      <c r="E78" s="24"/>
      <c r="F78" s="24"/>
      <c r="G78" s="25" t="str">
        <f aca="false">IF(AND(E78="",F78=""),"",$E$3+SUM(E$6:E78)-SUM(F$6:F78))</f>
        <v/>
      </c>
      <c r="H78" s="23"/>
      <c r="I78" s="16" t="str">
        <f aca="false">IF(AND(N(E78)&lt;&gt;0,UPPER(H78)&lt;&gt;"Y"),COUNTIFS(E$6:E78,"&lt;&gt;0",E$6:E78,"&lt;&gt;",H$6:H78,"&lt;&gt;Y"),"")</f>
        <v/>
      </c>
      <c r="J78" s="16" t="str">
        <f aca="false">IF(AND(N(F78)&lt;&gt;0,UPPER(H78)&lt;&gt;"Y"),COUNTIFS(F$6:F78,"&lt;&gt;0",F$6:F78,"&lt;&gt;",H$6:H78,"&lt;&gt;Y"),"")</f>
        <v/>
      </c>
    </row>
    <row r="79" customFormat="false" ht="15" hidden="false" customHeight="true" outlineLevel="0" collapsed="false">
      <c r="A79" s="22"/>
      <c r="B79" s="23"/>
      <c r="C79" s="23"/>
      <c r="D79" s="23"/>
      <c r="E79" s="24"/>
      <c r="F79" s="24"/>
      <c r="G79" s="25" t="str">
        <f aca="false">IF(AND(E79="",F79=""),"",$E$3+SUM(E$6:E79)-SUM(F$6:F79))</f>
        <v/>
      </c>
      <c r="H79" s="23"/>
      <c r="I79" s="16" t="str">
        <f aca="false">IF(AND(N(E79)&lt;&gt;0,UPPER(H79)&lt;&gt;"Y"),COUNTIFS(E$6:E79,"&lt;&gt;0",E$6:E79,"&lt;&gt;",H$6:H79,"&lt;&gt;Y"),"")</f>
        <v/>
      </c>
      <c r="J79" s="16" t="str">
        <f aca="false">IF(AND(N(F79)&lt;&gt;0,UPPER(H79)&lt;&gt;"Y"),COUNTIFS(F$6:F79,"&lt;&gt;0",F$6:F79,"&lt;&gt;",H$6:H79,"&lt;&gt;Y"),"")</f>
        <v/>
      </c>
    </row>
    <row r="80" customFormat="false" ht="15" hidden="false" customHeight="true" outlineLevel="0" collapsed="false">
      <c r="A80" s="22"/>
      <c r="B80" s="23"/>
      <c r="C80" s="23"/>
      <c r="D80" s="23"/>
      <c r="E80" s="24"/>
      <c r="F80" s="24"/>
      <c r="G80" s="25" t="str">
        <f aca="false">IF(AND(E80="",F80=""),"",$E$3+SUM(E$6:E80)-SUM(F$6:F80))</f>
        <v/>
      </c>
      <c r="H80" s="23"/>
      <c r="I80" s="16" t="str">
        <f aca="false">IF(AND(N(E80)&lt;&gt;0,UPPER(H80)&lt;&gt;"Y"),COUNTIFS(E$6:E80,"&lt;&gt;0",E$6:E80,"&lt;&gt;",H$6:H80,"&lt;&gt;Y"),"")</f>
        <v/>
      </c>
      <c r="J80" s="16" t="str">
        <f aca="false">IF(AND(N(F80)&lt;&gt;0,UPPER(H80)&lt;&gt;"Y"),COUNTIFS(F$6:F80,"&lt;&gt;0",F$6:F80,"&lt;&gt;",H$6:H80,"&lt;&gt;Y"),"")</f>
        <v/>
      </c>
    </row>
    <row r="81" customFormat="false" ht="15" hidden="false" customHeight="true" outlineLevel="0" collapsed="false">
      <c r="A81" s="22"/>
      <c r="B81" s="23"/>
      <c r="C81" s="23"/>
      <c r="D81" s="23"/>
      <c r="E81" s="24"/>
      <c r="F81" s="24"/>
      <c r="G81" s="25" t="str">
        <f aca="false">IF(AND(E81="",F81=""),"",$E$3+SUM(E$6:E81)-SUM(F$6:F81))</f>
        <v/>
      </c>
      <c r="H81" s="23"/>
      <c r="I81" s="16" t="str">
        <f aca="false">IF(AND(N(E81)&lt;&gt;0,UPPER(H81)&lt;&gt;"Y"),COUNTIFS(E$6:E81,"&lt;&gt;0",E$6:E81,"&lt;&gt;",H$6:H81,"&lt;&gt;Y"),"")</f>
        <v/>
      </c>
      <c r="J81" s="16" t="str">
        <f aca="false">IF(AND(N(F81)&lt;&gt;0,UPPER(H81)&lt;&gt;"Y"),COUNTIFS(F$6:F81,"&lt;&gt;0",F$6:F81,"&lt;&gt;",H$6:H81,"&lt;&gt;Y"),"")</f>
        <v/>
      </c>
    </row>
    <row r="82" customFormat="false" ht="15" hidden="false" customHeight="true" outlineLevel="0" collapsed="false">
      <c r="A82" s="22"/>
      <c r="B82" s="23"/>
      <c r="C82" s="23"/>
      <c r="D82" s="23"/>
      <c r="E82" s="24"/>
      <c r="F82" s="24"/>
      <c r="G82" s="25" t="str">
        <f aca="false">IF(AND(E82="",F82=""),"",$E$3+SUM(E$6:E82)-SUM(F$6:F82))</f>
        <v/>
      </c>
      <c r="H82" s="23"/>
      <c r="I82" s="16" t="str">
        <f aca="false">IF(AND(N(E82)&lt;&gt;0,UPPER(H82)&lt;&gt;"Y"),COUNTIFS(E$6:E82,"&lt;&gt;0",E$6:E82,"&lt;&gt;",H$6:H82,"&lt;&gt;Y"),"")</f>
        <v/>
      </c>
      <c r="J82" s="16" t="str">
        <f aca="false">IF(AND(N(F82)&lt;&gt;0,UPPER(H82)&lt;&gt;"Y"),COUNTIFS(F$6:F82,"&lt;&gt;0",F$6:F82,"&lt;&gt;",H$6:H82,"&lt;&gt;Y"),"")</f>
        <v/>
      </c>
    </row>
    <row r="83" customFormat="false" ht="15" hidden="false" customHeight="true" outlineLevel="0" collapsed="false">
      <c r="A83" s="22"/>
      <c r="B83" s="23"/>
      <c r="C83" s="23"/>
      <c r="D83" s="23"/>
      <c r="E83" s="24"/>
      <c r="F83" s="24"/>
      <c r="G83" s="25" t="str">
        <f aca="false">IF(AND(E83="",F83=""),"",$E$3+SUM(E$6:E83)-SUM(F$6:F83))</f>
        <v/>
      </c>
      <c r="H83" s="23"/>
      <c r="I83" s="16" t="str">
        <f aca="false">IF(AND(N(E83)&lt;&gt;0,UPPER(H83)&lt;&gt;"Y"),COUNTIFS(E$6:E83,"&lt;&gt;0",E$6:E83,"&lt;&gt;",H$6:H83,"&lt;&gt;Y"),"")</f>
        <v/>
      </c>
      <c r="J83" s="16" t="str">
        <f aca="false">IF(AND(N(F83)&lt;&gt;0,UPPER(H83)&lt;&gt;"Y"),COUNTIFS(F$6:F83,"&lt;&gt;0",F$6:F83,"&lt;&gt;",H$6:H83,"&lt;&gt;Y"),"")</f>
        <v/>
      </c>
    </row>
    <row r="84" customFormat="false" ht="15" hidden="false" customHeight="true" outlineLevel="0" collapsed="false">
      <c r="A84" s="22"/>
      <c r="B84" s="23"/>
      <c r="C84" s="23"/>
      <c r="D84" s="23"/>
      <c r="E84" s="24"/>
      <c r="F84" s="24"/>
      <c r="G84" s="25" t="str">
        <f aca="false">IF(AND(E84="",F84=""),"",$E$3+SUM(E$6:E84)-SUM(F$6:F84))</f>
        <v/>
      </c>
      <c r="H84" s="23"/>
      <c r="I84" s="16" t="str">
        <f aca="false">IF(AND(N(E84)&lt;&gt;0,UPPER(H84)&lt;&gt;"Y"),COUNTIFS(E$6:E84,"&lt;&gt;0",E$6:E84,"&lt;&gt;",H$6:H84,"&lt;&gt;Y"),"")</f>
        <v/>
      </c>
      <c r="J84" s="16" t="str">
        <f aca="false">IF(AND(N(F84)&lt;&gt;0,UPPER(H84)&lt;&gt;"Y"),COUNTIFS(F$6:F84,"&lt;&gt;0",F$6:F84,"&lt;&gt;",H$6:H84,"&lt;&gt;Y"),"")</f>
        <v/>
      </c>
    </row>
    <row r="85" customFormat="false" ht="15" hidden="false" customHeight="true" outlineLevel="0" collapsed="false">
      <c r="A85" s="22"/>
      <c r="B85" s="23"/>
      <c r="C85" s="23"/>
      <c r="D85" s="23"/>
      <c r="E85" s="24"/>
      <c r="F85" s="24"/>
      <c r="G85" s="25" t="str">
        <f aca="false">IF(AND(E85="",F85=""),"",$E$3+SUM(E$6:E85)-SUM(F$6:F85))</f>
        <v/>
      </c>
      <c r="H85" s="23"/>
      <c r="I85" s="16" t="str">
        <f aca="false">IF(AND(N(E85)&lt;&gt;0,UPPER(H85)&lt;&gt;"Y"),COUNTIFS(E$6:E85,"&lt;&gt;0",E$6:E85,"&lt;&gt;",H$6:H85,"&lt;&gt;Y"),"")</f>
        <v/>
      </c>
      <c r="J85" s="16" t="str">
        <f aca="false">IF(AND(N(F85)&lt;&gt;0,UPPER(H85)&lt;&gt;"Y"),COUNTIFS(F$6:F85,"&lt;&gt;0",F$6:F85,"&lt;&gt;",H$6:H85,"&lt;&gt;Y"),"")</f>
        <v/>
      </c>
    </row>
    <row r="86" customFormat="false" ht="15" hidden="false" customHeight="true" outlineLevel="0" collapsed="false">
      <c r="A86" s="22"/>
      <c r="B86" s="23"/>
      <c r="C86" s="23"/>
      <c r="D86" s="23"/>
      <c r="E86" s="24"/>
      <c r="F86" s="24"/>
      <c r="G86" s="25" t="str">
        <f aca="false">IF(AND(E86="",F86=""),"",$E$3+SUM(E$6:E86)-SUM(F$6:F86))</f>
        <v/>
      </c>
      <c r="H86" s="23"/>
      <c r="I86" s="16" t="str">
        <f aca="false">IF(AND(N(E86)&lt;&gt;0,UPPER(H86)&lt;&gt;"Y"),COUNTIFS(E$6:E86,"&lt;&gt;0",E$6:E86,"&lt;&gt;",H$6:H86,"&lt;&gt;Y"),"")</f>
        <v/>
      </c>
      <c r="J86" s="16" t="str">
        <f aca="false">IF(AND(N(F86)&lt;&gt;0,UPPER(H86)&lt;&gt;"Y"),COUNTIFS(F$6:F86,"&lt;&gt;0",F$6:F86,"&lt;&gt;",H$6:H86,"&lt;&gt;Y"),"")</f>
        <v/>
      </c>
    </row>
    <row r="87" customFormat="false" ht="15" hidden="false" customHeight="true" outlineLevel="0" collapsed="false">
      <c r="A87" s="22"/>
      <c r="B87" s="23"/>
      <c r="C87" s="23"/>
      <c r="D87" s="23"/>
      <c r="E87" s="24"/>
      <c r="F87" s="24"/>
      <c r="G87" s="25" t="str">
        <f aca="false">IF(AND(E87="",F87=""),"",$E$3+SUM(E$6:E87)-SUM(F$6:F87))</f>
        <v/>
      </c>
      <c r="H87" s="23"/>
      <c r="I87" s="16" t="str">
        <f aca="false">IF(AND(N(E87)&lt;&gt;0,UPPER(H87)&lt;&gt;"Y"),COUNTIFS(E$6:E87,"&lt;&gt;0",E$6:E87,"&lt;&gt;",H$6:H87,"&lt;&gt;Y"),"")</f>
        <v/>
      </c>
      <c r="J87" s="16" t="str">
        <f aca="false">IF(AND(N(F87)&lt;&gt;0,UPPER(H87)&lt;&gt;"Y"),COUNTIFS(F$6:F87,"&lt;&gt;0",F$6:F87,"&lt;&gt;",H$6:H87,"&lt;&gt;Y"),"")</f>
        <v/>
      </c>
    </row>
    <row r="88" customFormat="false" ht="15" hidden="false" customHeight="true" outlineLevel="0" collapsed="false">
      <c r="A88" s="22"/>
      <c r="B88" s="23"/>
      <c r="C88" s="23"/>
      <c r="D88" s="23"/>
      <c r="E88" s="24"/>
      <c r="F88" s="24"/>
      <c r="G88" s="25" t="str">
        <f aca="false">IF(AND(E88="",F88=""),"",$E$3+SUM(E$6:E88)-SUM(F$6:F88))</f>
        <v/>
      </c>
      <c r="H88" s="23"/>
      <c r="I88" s="16" t="str">
        <f aca="false">IF(AND(N(E88)&lt;&gt;0,UPPER(H88)&lt;&gt;"Y"),COUNTIFS(E$6:E88,"&lt;&gt;0",E$6:E88,"&lt;&gt;",H$6:H88,"&lt;&gt;Y"),"")</f>
        <v/>
      </c>
      <c r="J88" s="16" t="str">
        <f aca="false">IF(AND(N(F88)&lt;&gt;0,UPPER(H88)&lt;&gt;"Y"),COUNTIFS(F$6:F88,"&lt;&gt;0",F$6:F88,"&lt;&gt;",H$6:H88,"&lt;&gt;Y"),"")</f>
        <v/>
      </c>
    </row>
    <row r="89" customFormat="false" ht="15" hidden="false" customHeight="true" outlineLevel="0" collapsed="false">
      <c r="A89" s="22"/>
      <c r="B89" s="23"/>
      <c r="C89" s="23"/>
      <c r="D89" s="23"/>
      <c r="E89" s="24"/>
      <c r="F89" s="24"/>
      <c r="G89" s="25" t="str">
        <f aca="false">IF(AND(E89="",F89=""),"",$E$3+SUM(E$6:E89)-SUM(F$6:F89))</f>
        <v/>
      </c>
      <c r="H89" s="23"/>
      <c r="I89" s="16" t="str">
        <f aca="false">IF(AND(N(E89)&lt;&gt;0,UPPER(H89)&lt;&gt;"Y"),COUNTIFS(E$6:E89,"&lt;&gt;0",E$6:E89,"&lt;&gt;",H$6:H89,"&lt;&gt;Y"),"")</f>
        <v/>
      </c>
      <c r="J89" s="16" t="str">
        <f aca="false">IF(AND(N(F89)&lt;&gt;0,UPPER(H89)&lt;&gt;"Y"),COUNTIFS(F$6:F89,"&lt;&gt;0",F$6:F89,"&lt;&gt;",H$6:H89,"&lt;&gt;Y"),"")</f>
        <v/>
      </c>
    </row>
    <row r="90" customFormat="false" ht="15" hidden="false" customHeight="true" outlineLevel="0" collapsed="false">
      <c r="A90" s="22"/>
      <c r="B90" s="23"/>
      <c r="C90" s="23"/>
      <c r="D90" s="23"/>
      <c r="E90" s="24"/>
      <c r="F90" s="24"/>
      <c r="G90" s="25" t="str">
        <f aca="false">IF(AND(E90="",F90=""),"",$E$3+SUM(E$6:E90)-SUM(F$6:F90))</f>
        <v/>
      </c>
      <c r="H90" s="23"/>
      <c r="I90" s="16" t="str">
        <f aca="false">IF(AND(N(E90)&lt;&gt;0,UPPER(H90)&lt;&gt;"Y"),COUNTIFS(E$6:E90,"&lt;&gt;0",E$6:E90,"&lt;&gt;",H$6:H90,"&lt;&gt;Y"),"")</f>
        <v/>
      </c>
      <c r="J90" s="16" t="str">
        <f aca="false">IF(AND(N(F90)&lt;&gt;0,UPPER(H90)&lt;&gt;"Y"),COUNTIFS(F$6:F90,"&lt;&gt;0",F$6:F90,"&lt;&gt;",H$6:H90,"&lt;&gt;Y"),"")</f>
        <v/>
      </c>
    </row>
    <row r="91" customFormat="false" ht="15" hidden="false" customHeight="true" outlineLevel="0" collapsed="false">
      <c r="A91" s="22"/>
      <c r="B91" s="23"/>
      <c r="C91" s="23"/>
      <c r="D91" s="23"/>
      <c r="E91" s="24"/>
      <c r="F91" s="24"/>
      <c r="G91" s="25" t="str">
        <f aca="false">IF(AND(E91="",F91=""),"",$E$3+SUM(E$6:E91)-SUM(F$6:F91))</f>
        <v/>
      </c>
      <c r="H91" s="23"/>
      <c r="I91" s="16" t="str">
        <f aca="false">IF(AND(N(E91)&lt;&gt;0,UPPER(H91)&lt;&gt;"Y"),COUNTIFS(E$6:E91,"&lt;&gt;0",E$6:E91,"&lt;&gt;",H$6:H91,"&lt;&gt;Y"),"")</f>
        <v/>
      </c>
      <c r="J91" s="16" t="str">
        <f aca="false">IF(AND(N(F91)&lt;&gt;0,UPPER(H91)&lt;&gt;"Y"),COUNTIFS(F$6:F91,"&lt;&gt;0",F$6:F91,"&lt;&gt;",H$6:H91,"&lt;&gt;Y"),"")</f>
        <v/>
      </c>
    </row>
    <row r="92" customFormat="false" ht="15" hidden="false" customHeight="true" outlineLevel="0" collapsed="false">
      <c r="A92" s="22"/>
      <c r="B92" s="23"/>
      <c r="C92" s="23"/>
      <c r="D92" s="23"/>
      <c r="E92" s="24"/>
      <c r="F92" s="24"/>
      <c r="G92" s="25" t="str">
        <f aca="false">IF(AND(E92="",F92=""),"",$E$3+SUM(E$6:E92)-SUM(F$6:F92))</f>
        <v/>
      </c>
      <c r="H92" s="23"/>
      <c r="I92" s="16" t="str">
        <f aca="false">IF(AND(N(E92)&lt;&gt;0,UPPER(H92)&lt;&gt;"Y"),COUNTIFS(E$6:E92,"&lt;&gt;0",E$6:E92,"&lt;&gt;",H$6:H92,"&lt;&gt;Y"),"")</f>
        <v/>
      </c>
      <c r="J92" s="16" t="str">
        <f aca="false">IF(AND(N(F92)&lt;&gt;0,UPPER(H92)&lt;&gt;"Y"),COUNTIFS(F$6:F92,"&lt;&gt;0",F$6:F92,"&lt;&gt;",H$6:H92,"&lt;&gt;Y"),"")</f>
        <v/>
      </c>
    </row>
    <row r="93" customFormat="false" ht="15" hidden="false" customHeight="true" outlineLevel="0" collapsed="false">
      <c r="A93" s="22"/>
      <c r="B93" s="23"/>
      <c r="C93" s="23"/>
      <c r="D93" s="23"/>
      <c r="E93" s="24"/>
      <c r="F93" s="24"/>
      <c r="G93" s="25" t="str">
        <f aca="false">IF(AND(E93="",F93=""),"",$E$3+SUM(E$6:E93)-SUM(F$6:F93))</f>
        <v/>
      </c>
      <c r="H93" s="23"/>
      <c r="I93" s="16" t="str">
        <f aca="false">IF(AND(N(E93)&lt;&gt;0,UPPER(H93)&lt;&gt;"Y"),COUNTIFS(E$6:E93,"&lt;&gt;0",E$6:E93,"&lt;&gt;",H$6:H93,"&lt;&gt;Y"),"")</f>
        <v/>
      </c>
      <c r="J93" s="16" t="str">
        <f aca="false">IF(AND(N(F93)&lt;&gt;0,UPPER(H93)&lt;&gt;"Y"),COUNTIFS(F$6:F93,"&lt;&gt;0",F$6:F93,"&lt;&gt;",H$6:H93,"&lt;&gt;Y"),"")</f>
        <v/>
      </c>
    </row>
    <row r="94" customFormat="false" ht="15" hidden="false" customHeight="true" outlineLevel="0" collapsed="false">
      <c r="A94" s="22"/>
      <c r="B94" s="23"/>
      <c r="C94" s="23"/>
      <c r="D94" s="23"/>
      <c r="E94" s="24"/>
      <c r="F94" s="24"/>
      <c r="G94" s="25" t="str">
        <f aca="false">IF(AND(E94="",F94=""),"",$E$3+SUM(E$6:E94)-SUM(F$6:F94))</f>
        <v/>
      </c>
      <c r="H94" s="23"/>
      <c r="I94" s="16" t="str">
        <f aca="false">IF(AND(N(E94)&lt;&gt;0,UPPER(H94)&lt;&gt;"Y"),COUNTIFS(E$6:E94,"&lt;&gt;0",E$6:E94,"&lt;&gt;",H$6:H94,"&lt;&gt;Y"),"")</f>
        <v/>
      </c>
      <c r="J94" s="16" t="str">
        <f aca="false">IF(AND(N(F94)&lt;&gt;0,UPPER(H94)&lt;&gt;"Y"),COUNTIFS(F$6:F94,"&lt;&gt;0",F$6:F94,"&lt;&gt;",H$6:H94,"&lt;&gt;Y"),"")</f>
        <v/>
      </c>
    </row>
    <row r="95" customFormat="false" ht="15" hidden="false" customHeight="true" outlineLevel="0" collapsed="false">
      <c r="A95" s="22"/>
      <c r="B95" s="23"/>
      <c r="C95" s="23"/>
      <c r="D95" s="23"/>
      <c r="E95" s="24"/>
      <c r="F95" s="24"/>
      <c r="G95" s="25" t="str">
        <f aca="false">IF(AND(E95="",F95=""),"",$E$3+SUM(E$6:E95)-SUM(F$6:F95))</f>
        <v/>
      </c>
      <c r="H95" s="23"/>
      <c r="I95" s="16" t="str">
        <f aca="false">IF(AND(N(E95)&lt;&gt;0,UPPER(H95)&lt;&gt;"Y"),COUNTIFS(E$6:E95,"&lt;&gt;0",E$6:E95,"&lt;&gt;",H$6:H95,"&lt;&gt;Y"),"")</f>
        <v/>
      </c>
      <c r="J95" s="16" t="str">
        <f aca="false">IF(AND(N(F95)&lt;&gt;0,UPPER(H95)&lt;&gt;"Y"),COUNTIFS(F$6:F95,"&lt;&gt;0",F$6:F95,"&lt;&gt;",H$6:H95,"&lt;&gt;Y"),"")</f>
        <v/>
      </c>
    </row>
    <row r="96" customFormat="false" ht="15" hidden="false" customHeight="true" outlineLevel="0" collapsed="false">
      <c r="A96" s="22"/>
      <c r="B96" s="23"/>
      <c r="C96" s="23"/>
      <c r="D96" s="23"/>
      <c r="E96" s="24"/>
      <c r="F96" s="24"/>
      <c r="G96" s="25" t="str">
        <f aca="false">IF(AND(E96="",F96=""),"",$E$3+SUM(E$6:E96)-SUM(F$6:F96))</f>
        <v/>
      </c>
      <c r="H96" s="23"/>
      <c r="I96" s="16" t="str">
        <f aca="false">IF(AND(N(E96)&lt;&gt;0,UPPER(H96)&lt;&gt;"Y"),COUNTIFS(E$6:E96,"&lt;&gt;0",E$6:E96,"&lt;&gt;",H$6:H96,"&lt;&gt;Y"),"")</f>
        <v/>
      </c>
      <c r="J96" s="16" t="str">
        <f aca="false">IF(AND(N(F96)&lt;&gt;0,UPPER(H96)&lt;&gt;"Y"),COUNTIFS(F$6:F96,"&lt;&gt;0",F$6:F96,"&lt;&gt;",H$6:H96,"&lt;&gt;Y"),"")</f>
        <v/>
      </c>
    </row>
    <row r="97" customFormat="false" ht="15" hidden="false" customHeight="true" outlineLevel="0" collapsed="false">
      <c r="A97" s="22"/>
      <c r="B97" s="23"/>
      <c r="C97" s="23"/>
      <c r="D97" s="23"/>
      <c r="E97" s="24"/>
      <c r="F97" s="24"/>
      <c r="G97" s="25" t="str">
        <f aca="false">IF(AND(E97="",F97=""),"",$E$3+SUM(E$6:E97)-SUM(F$6:F97))</f>
        <v/>
      </c>
      <c r="H97" s="23"/>
      <c r="I97" s="16" t="str">
        <f aca="false">IF(AND(N(E97)&lt;&gt;0,UPPER(H97)&lt;&gt;"Y"),COUNTIFS(E$6:E97,"&lt;&gt;0",E$6:E97,"&lt;&gt;",H$6:H97,"&lt;&gt;Y"),"")</f>
        <v/>
      </c>
      <c r="J97" s="16" t="str">
        <f aca="false">IF(AND(N(F97)&lt;&gt;0,UPPER(H97)&lt;&gt;"Y"),COUNTIFS(F$6:F97,"&lt;&gt;0",F$6:F97,"&lt;&gt;",H$6:H97,"&lt;&gt;Y"),"")</f>
        <v/>
      </c>
    </row>
    <row r="98" customFormat="false" ht="15" hidden="false" customHeight="true" outlineLevel="0" collapsed="false">
      <c r="A98" s="22"/>
      <c r="B98" s="23"/>
      <c r="C98" s="23"/>
      <c r="D98" s="23"/>
      <c r="E98" s="24"/>
      <c r="F98" s="24"/>
      <c r="G98" s="25" t="str">
        <f aca="false">IF(AND(E98="",F98=""),"",$E$3+SUM(E$6:E98)-SUM(F$6:F98))</f>
        <v/>
      </c>
      <c r="H98" s="23"/>
      <c r="I98" s="16" t="str">
        <f aca="false">IF(AND(N(E98)&lt;&gt;0,UPPER(H98)&lt;&gt;"Y"),COUNTIFS(E$6:E98,"&lt;&gt;0",E$6:E98,"&lt;&gt;",H$6:H98,"&lt;&gt;Y"),"")</f>
        <v/>
      </c>
      <c r="J98" s="16" t="str">
        <f aca="false">IF(AND(N(F98)&lt;&gt;0,UPPER(H98)&lt;&gt;"Y"),COUNTIFS(F$6:F98,"&lt;&gt;0",F$6:F98,"&lt;&gt;",H$6:H98,"&lt;&gt;Y"),"")</f>
        <v/>
      </c>
    </row>
    <row r="99" customFormat="false" ht="15" hidden="false" customHeight="true" outlineLevel="0" collapsed="false">
      <c r="A99" s="22"/>
      <c r="B99" s="23"/>
      <c r="C99" s="23"/>
      <c r="D99" s="23"/>
      <c r="E99" s="24"/>
      <c r="F99" s="24"/>
      <c r="G99" s="25" t="str">
        <f aca="false">IF(AND(E99="",F99=""),"",$E$3+SUM(E$6:E99)-SUM(F$6:F99))</f>
        <v/>
      </c>
      <c r="H99" s="23"/>
      <c r="I99" s="16" t="str">
        <f aca="false">IF(AND(N(E99)&lt;&gt;0,UPPER(H99)&lt;&gt;"Y"),COUNTIFS(E$6:E99,"&lt;&gt;0",E$6:E99,"&lt;&gt;",H$6:H99,"&lt;&gt;Y"),"")</f>
        <v/>
      </c>
      <c r="J99" s="16" t="str">
        <f aca="false">IF(AND(N(F99)&lt;&gt;0,UPPER(H99)&lt;&gt;"Y"),COUNTIFS(F$6:F99,"&lt;&gt;0",F$6:F99,"&lt;&gt;",H$6:H99,"&lt;&gt;Y"),"")</f>
        <v/>
      </c>
    </row>
    <row r="100" customFormat="false" ht="15" hidden="false" customHeight="true" outlineLevel="0" collapsed="false">
      <c r="A100" s="22"/>
      <c r="B100" s="23"/>
      <c r="C100" s="23"/>
      <c r="D100" s="23"/>
      <c r="E100" s="24"/>
      <c r="F100" s="24"/>
      <c r="G100" s="25" t="str">
        <f aca="false">IF(AND(E100="",F100=""),"",$E$3+SUM(E$6:E100)-SUM(F$6:F100))</f>
        <v/>
      </c>
      <c r="H100" s="23"/>
      <c r="I100" s="16" t="str">
        <f aca="false">IF(AND(N(E100)&lt;&gt;0,UPPER(H100)&lt;&gt;"Y"),COUNTIFS(E$6:E100,"&lt;&gt;0",E$6:E100,"&lt;&gt;",H$6:H100,"&lt;&gt;Y"),"")</f>
        <v/>
      </c>
      <c r="J100" s="16" t="str">
        <f aca="false">IF(AND(N(F100)&lt;&gt;0,UPPER(H100)&lt;&gt;"Y"),COUNTIFS(F$6:F100,"&lt;&gt;0",F$6:F100,"&lt;&gt;",H$6:H100,"&lt;&gt;Y"),"")</f>
        <v/>
      </c>
    </row>
    <row r="101" customFormat="false" ht="15" hidden="false" customHeight="true" outlineLevel="0" collapsed="false">
      <c r="A101" s="22"/>
      <c r="B101" s="23"/>
      <c r="C101" s="23"/>
      <c r="D101" s="23"/>
      <c r="E101" s="24"/>
      <c r="F101" s="24"/>
      <c r="G101" s="25" t="str">
        <f aca="false">IF(AND(E101="",F101=""),"",$E$3+SUM(E$6:E101)-SUM(F$6:F101))</f>
        <v/>
      </c>
      <c r="H101" s="23"/>
      <c r="I101" s="16" t="str">
        <f aca="false">IF(AND(N(E101)&lt;&gt;0,UPPER(H101)&lt;&gt;"Y"),COUNTIFS(E$6:E101,"&lt;&gt;0",E$6:E101,"&lt;&gt;",H$6:H101,"&lt;&gt;Y"),"")</f>
        <v/>
      </c>
      <c r="J101" s="16" t="str">
        <f aca="false">IF(AND(N(F101)&lt;&gt;0,UPPER(H101)&lt;&gt;"Y"),COUNTIFS(F$6:F101,"&lt;&gt;0",F$6:F101,"&lt;&gt;",H$6:H101,"&lt;&gt;Y"),"")</f>
        <v/>
      </c>
    </row>
    <row r="102" customFormat="false" ht="15" hidden="false" customHeight="true" outlineLevel="0" collapsed="false">
      <c r="A102" s="22"/>
      <c r="B102" s="23"/>
      <c r="C102" s="23"/>
      <c r="D102" s="23"/>
      <c r="E102" s="24"/>
      <c r="F102" s="24"/>
      <c r="G102" s="25" t="str">
        <f aca="false">IF(AND(E102="",F102=""),"",$E$3+SUM(E$6:E102)-SUM(F$6:F102))</f>
        <v/>
      </c>
      <c r="H102" s="23"/>
      <c r="I102" s="16" t="str">
        <f aca="false">IF(AND(N(E102)&lt;&gt;0,UPPER(H102)&lt;&gt;"Y"),COUNTIFS(E$6:E102,"&lt;&gt;0",E$6:E102,"&lt;&gt;",H$6:H102,"&lt;&gt;Y"),"")</f>
        <v/>
      </c>
      <c r="J102" s="16" t="str">
        <f aca="false">IF(AND(N(F102)&lt;&gt;0,UPPER(H102)&lt;&gt;"Y"),COUNTIFS(F$6:F102,"&lt;&gt;0",F$6:F102,"&lt;&gt;",H$6:H102,"&lt;&gt;Y"),"")</f>
        <v/>
      </c>
    </row>
    <row r="103" customFormat="false" ht="15" hidden="false" customHeight="true" outlineLevel="0" collapsed="false">
      <c r="A103" s="22"/>
      <c r="B103" s="23"/>
      <c r="C103" s="23"/>
      <c r="D103" s="23"/>
      <c r="E103" s="24"/>
      <c r="F103" s="24"/>
      <c r="G103" s="25" t="str">
        <f aca="false">IF(AND(E103="",F103=""),"",$E$3+SUM(E$6:E103)-SUM(F$6:F103))</f>
        <v/>
      </c>
      <c r="H103" s="23"/>
      <c r="I103" s="16" t="str">
        <f aca="false">IF(AND(N(E103)&lt;&gt;0,UPPER(H103)&lt;&gt;"Y"),COUNTIFS(E$6:E103,"&lt;&gt;0",E$6:E103,"&lt;&gt;",H$6:H103,"&lt;&gt;Y"),"")</f>
        <v/>
      </c>
      <c r="J103" s="16" t="str">
        <f aca="false">IF(AND(N(F103)&lt;&gt;0,UPPER(H103)&lt;&gt;"Y"),COUNTIFS(F$6:F103,"&lt;&gt;0",F$6:F103,"&lt;&gt;",H$6:H103,"&lt;&gt;Y"),"")</f>
        <v/>
      </c>
    </row>
    <row r="104" customFormat="false" ht="15" hidden="false" customHeight="true" outlineLevel="0" collapsed="false">
      <c r="A104" s="22"/>
      <c r="B104" s="23"/>
      <c r="C104" s="23"/>
      <c r="D104" s="23"/>
      <c r="E104" s="24"/>
      <c r="F104" s="24"/>
      <c r="G104" s="25" t="str">
        <f aca="false">IF(AND(E104="",F104=""),"",$E$3+SUM(E$6:E104)-SUM(F$6:F104))</f>
        <v/>
      </c>
      <c r="H104" s="23"/>
      <c r="I104" s="16" t="str">
        <f aca="false">IF(AND(N(E104)&lt;&gt;0,UPPER(H104)&lt;&gt;"Y"),COUNTIFS(E$6:E104,"&lt;&gt;0",E$6:E104,"&lt;&gt;",H$6:H104,"&lt;&gt;Y"),"")</f>
        <v/>
      </c>
      <c r="J104" s="16" t="str">
        <f aca="false">IF(AND(N(F104)&lt;&gt;0,UPPER(H104)&lt;&gt;"Y"),COUNTIFS(F$6:F104,"&lt;&gt;0",F$6:F104,"&lt;&gt;",H$6:H104,"&lt;&gt;Y"),"")</f>
        <v/>
      </c>
    </row>
    <row r="105" customFormat="false" ht="15" hidden="false" customHeight="true" outlineLevel="0" collapsed="false">
      <c r="A105" s="22"/>
      <c r="B105" s="23"/>
      <c r="C105" s="23"/>
      <c r="D105" s="23"/>
      <c r="E105" s="24"/>
      <c r="F105" s="24"/>
      <c r="G105" s="25" t="str">
        <f aca="false">IF(AND(E105="",F105=""),"",$E$3+SUM(E$6:E105)-SUM(F$6:F105))</f>
        <v/>
      </c>
      <c r="H105" s="23"/>
      <c r="I105" s="16" t="str">
        <f aca="false">IF(AND(N(E105)&lt;&gt;0,UPPER(H105)&lt;&gt;"Y"),COUNTIFS(E$6:E105,"&lt;&gt;0",E$6:E105,"&lt;&gt;",H$6:H105,"&lt;&gt;Y"),"")</f>
        <v/>
      </c>
      <c r="J105" s="16" t="str">
        <f aca="false">IF(AND(N(F105)&lt;&gt;0,UPPER(H105)&lt;&gt;"Y"),COUNTIFS(F$6:F105,"&lt;&gt;0",F$6:F105,"&lt;&gt;",H$6:H105,"&lt;&gt;Y"),"")</f>
        <v/>
      </c>
    </row>
    <row r="106" customFormat="false" ht="15" hidden="false" customHeight="true" outlineLevel="0" collapsed="false">
      <c r="A106" s="22"/>
      <c r="B106" s="23"/>
      <c r="C106" s="23"/>
      <c r="D106" s="23"/>
      <c r="E106" s="24"/>
      <c r="F106" s="24"/>
      <c r="G106" s="25" t="str">
        <f aca="false">IF(AND(E106="",F106=""),"",$E$3+SUM(E$6:E106)-SUM(F$6:F106))</f>
        <v/>
      </c>
      <c r="H106" s="23"/>
      <c r="I106" s="16" t="str">
        <f aca="false">IF(AND(N(E106)&lt;&gt;0,UPPER(H106)&lt;&gt;"Y"),COUNTIFS(E$6:E106,"&lt;&gt;0",E$6:E106,"&lt;&gt;",H$6:H106,"&lt;&gt;Y"),"")</f>
        <v/>
      </c>
      <c r="J106" s="16" t="str">
        <f aca="false">IF(AND(N(F106)&lt;&gt;0,UPPER(H106)&lt;&gt;"Y"),COUNTIFS(F$6:F106,"&lt;&gt;0",F$6:F106,"&lt;&gt;",H$6:H106,"&lt;&gt;Y"),"")</f>
        <v/>
      </c>
    </row>
    <row r="107" customFormat="false" ht="15" hidden="false" customHeight="true" outlineLevel="0" collapsed="false">
      <c r="A107" s="22"/>
      <c r="B107" s="23"/>
      <c r="C107" s="23"/>
      <c r="D107" s="23"/>
      <c r="E107" s="24"/>
      <c r="F107" s="24"/>
      <c r="G107" s="25" t="str">
        <f aca="false">IF(AND(E107="",F107=""),"",$E$3+SUM(E$6:E107)-SUM(F$6:F107))</f>
        <v/>
      </c>
      <c r="H107" s="23"/>
      <c r="I107" s="16" t="str">
        <f aca="false">IF(AND(N(E107)&lt;&gt;0,UPPER(H107)&lt;&gt;"Y"),COUNTIFS(E$6:E107,"&lt;&gt;0",E$6:E107,"&lt;&gt;",H$6:H107,"&lt;&gt;Y"),"")</f>
        <v/>
      </c>
      <c r="J107" s="16" t="str">
        <f aca="false">IF(AND(N(F107)&lt;&gt;0,UPPER(H107)&lt;&gt;"Y"),COUNTIFS(F$6:F107,"&lt;&gt;0",F$6:F107,"&lt;&gt;",H$6:H107,"&lt;&gt;Y"),"")</f>
        <v/>
      </c>
    </row>
    <row r="108" customFormat="false" ht="15" hidden="false" customHeight="true" outlineLevel="0" collapsed="false">
      <c r="A108" s="22"/>
      <c r="B108" s="23"/>
      <c r="C108" s="23"/>
      <c r="D108" s="23"/>
      <c r="E108" s="24"/>
      <c r="F108" s="24"/>
      <c r="G108" s="25" t="str">
        <f aca="false">IF(AND(E108="",F108=""),"",$E$3+SUM(E$6:E108)-SUM(F$6:F108))</f>
        <v/>
      </c>
      <c r="H108" s="23"/>
      <c r="I108" s="16" t="str">
        <f aca="false">IF(AND(N(E108)&lt;&gt;0,UPPER(H108)&lt;&gt;"Y"),COUNTIFS(E$6:E108,"&lt;&gt;0",E$6:E108,"&lt;&gt;",H$6:H108,"&lt;&gt;Y"),"")</f>
        <v/>
      </c>
      <c r="J108" s="16" t="str">
        <f aca="false">IF(AND(N(F108)&lt;&gt;0,UPPER(H108)&lt;&gt;"Y"),COUNTIFS(F$6:F108,"&lt;&gt;0",F$6:F108,"&lt;&gt;",H$6:H108,"&lt;&gt;Y"),"")</f>
        <v/>
      </c>
    </row>
    <row r="109" customFormat="false" ht="15" hidden="false" customHeight="true" outlineLevel="0" collapsed="false">
      <c r="A109" s="22"/>
      <c r="B109" s="23"/>
      <c r="C109" s="23"/>
      <c r="D109" s="23"/>
      <c r="E109" s="24"/>
      <c r="F109" s="24"/>
      <c r="G109" s="25" t="str">
        <f aca="false">IF(AND(E109="",F109=""),"",$E$3+SUM(E$6:E109)-SUM(F$6:F109))</f>
        <v/>
      </c>
      <c r="H109" s="23"/>
      <c r="I109" s="16" t="str">
        <f aca="false">IF(AND(N(E109)&lt;&gt;0,UPPER(H109)&lt;&gt;"Y"),COUNTIFS(E$6:E109,"&lt;&gt;0",E$6:E109,"&lt;&gt;",H$6:H109,"&lt;&gt;Y"),"")</f>
        <v/>
      </c>
      <c r="J109" s="16" t="str">
        <f aca="false">IF(AND(N(F109)&lt;&gt;0,UPPER(H109)&lt;&gt;"Y"),COUNTIFS(F$6:F109,"&lt;&gt;0",F$6:F109,"&lt;&gt;",H$6:H109,"&lt;&gt;Y"),"")</f>
        <v/>
      </c>
    </row>
    <row r="110" customFormat="false" ht="15" hidden="false" customHeight="true" outlineLevel="0" collapsed="false">
      <c r="A110" s="22"/>
      <c r="B110" s="23"/>
      <c r="C110" s="23"/>
      <c r="D110" s="23"/>
      <c r="E110" s="24"/>
      <c r="F110" s="24"/>
      <c r="G110" s="25" t="str">
        <f aca="false">IF(AND(E110="",F110=""),"",$E$3+SUM(E$6:E110)-SUM(F$6:F110))</f>
        <v/>
      </c>
      <c r="H110" s="23"/>
      <c r="I110" s="16" t="str">
        <f aca="false">IF(AND(N(E110)&lt;&gt;0,UPPER(H110)&lt;&gt;"Y"),COUNTIFS(E$6:E110,"&lt;&gt;0",E$6:E110,"&lt;&gt;",H$6:H110,"&lt;&gt;Y"),"")</f>
        <v/>
      </c>
      <c r="J110" s="16" t="str">
        <f aca="false">IF(AND(N(F110)&lt;&gt;0,UPPER(H110)&lt;&gt;"Y"),COUNTIFS(F$6:F110,"&lt;&gt;0",F$6:F110,"&lt;&gt;",H$6:H110,"&lt;&gt;Y"),"")</f>
        <v/>
      </c>
    </row>
    <row r="111" customFormat="false" ht="15" hidden="false" customHeight="true" outlineLevel="0" collapsed="false">
      <c r="A111" s="22"/>
      <c r="B111" s="23"/>
      <c r="C111" s="23"/>
      <c r="D111" s="23"/>
      <c r="E111" s="24"/>
      <c r="F111" s="24"/>
      <c r="G111" s="25" t="str">
        <f aca="false">IF(AND(E111="",F111=""),"",$E$3+SUM(E$6:E111)-SUM(F$6:F111))</f>
        <v/>
      </c>
      <c r="H111" s="23"/>
      <c r="I111" s="16" t="str">
        <f aca="false">IF(AND(N(E111)&lt;&gt;0,UPPER(H111)&lt;&gt;"Y"),COUNTIFS(E$6:E111,"&lt;&gt;0",E$6:E111,"&lt;&gt;",H$6:H111,"&lt;&gt;Y"),"")</f>
        <v/>
      </c>
      <c r="J111" s="16" t="str">
        <f aca="false">IF(AND(N(F111)&lt;&gt;0,UPPER(H111)&lt;&gt;"Y"),COUNTIFS(F$6:F111,"&lt;&gt;0",F$6:F111,"&lt;&gt;",H$6:H111,"&lt;&gt;Y"),"")</f>
        <v/>
      </c>
    </row>
    <row r="112" customFormat="false" ht="15" hidden="false" customHeight="true" outlineLevel="0" collapsed="false">
      <c r="A112" s="22"/>
      <c r="B112" s="23"/>
      <c r="C112" s="23"/>
      <c r="D112" s="23"/>
      <c r="E112" s="24"/>
      <c r="F112" s="24"/>
      <c r="G112" s="25" t="str">
        <f aca="false">IF(AND(E112="",F112=""),"",$E$3+SUM(E$6:E112)-SUM(F$6:F112))</f>
        <v/>
      </c>
      <c r="H112" s="23"/>
      <c r="I112" s="16" t="str">
        <f aca="false">IF(AND(N(E112)&lt;&gt;0,UPPER(H112)&lt;&gt;"Y"),COUNTIFS(E$6:E112,"&lt;&gt;0",E$6:E112,"&lt;&gt;",H$6:H112,"&lt;&gt;Y"),"")</f>
        <v/>
      </c>
      <c r="J112" s="16" t="str">
        <f aca="false">IF(AND(N(F112)&lt;&gt;0,UPPER(H112)&lt;&gt;"Y"),COUNTIFS(F$6:F112,"&lt;&gt;0",F$6:F112,"&lt;&gt;",H$6:H112,"&lt;&gt;Y"),"")</f>
        <v/>
      </c>
    </row>
    <row r="113" customFormat="false" ht="15" hidden="false" customHeight="true" outlineLevel="0" collapsed="false">
      <c r="A113" s="22"/>
      <c r="B113" s="23"/>
      <c r="C113" s="23"/>
      <c r="D113" s="23"/>
      <c r="E113" s="24"/>
      <c r="F113" s="24"/>
      <c r="G113" s="25" t="str">
        <f aca="false">IF(AND(E113="",F113=""),"",$E$3+SUM(E$6:E113)-SUM(F$6:F113))</f>
        <v/>
      </c>
      <c r="H113" s="23"/>
      <c r="I113" s="16" t="str">
        <f aca="false">IF(AND(N(E113)&lt;&gt;0,UPPER(H113)&lt;&gt;"Y"),COUNTIFS(E$6:E113,"&lt;&gt;0",E$6:E113,"&lt;&gt;",H$6:H113,"&lt;&gt;Y"),"")</f>
        <v/>
      </c>
      <c r="J113" s="16" t="str">
        <f aca="false">IF(AND(N(F113)&lt;&gt;0,UPPER(H113)&lt;&gt;"Y"),COUNTIFS(F$6:F113,"&lt;&gt;0",F$6:F113,"&lt;&gt;",H$6:H113,"&lt;&gt;Y"),"")</f>
        <v/>
      </c>
    </row>
    <row r="114" customFormat="false" ht="15" hidden="false" customHeight="true" outlineLevel="0" collapsed="false">
      <c r="A114" s="22"/>
      <c r="B114" s="23"/>
      <c r="C114" s="23"/>
      <c r="D114" s="23"/>
      <c r="E114" s="24"/>
      <c r="F114" s="24"/>
      <c r="G114" s="25" t="str">
        <f aca="false">IF(AND(E114="",F114=""),"",$E$3+SUM(E$6:E114)-SUM(F$6:F114))</f>
        <v/>
      </c>
      <c r="H114" s="23"/>
      <c r="I114" s="16" t="str">
        <f aca="false">IF(AND(N(E114)&lt;&gt;0,UPPER(H114)&lt;&gt;"Y"),COUNTIFS(E$6:E114,"&lt;&gt;0",E$6:E114,"&lt;&gt;",H$6:H114,"&lt;&gt;Y"),"")</f>
        <v/>
      </c>
      <c r="J114" s="16" t="str">
        <f aca="false">IF(AND(N(F114)&lt;&gt;0,UPPER(H114)&lt;&gt;"Y"),COUNTIFS(F$6:F114,"&lt;&gt;0",F$6:F114,"&lt;&gt;",H$6:H114,"&lt;&gt;Y"),"")</f>
        <v/>
      </c>
    </row>
    <row r="115" customFormat="false" ht="15" hidden="false" customHeight="true" outlineLevel="0" collapsed="false">
      <c r="A115" s="22"/>
      <c r="B115" s="23"/>
      <c r="C115" s="23"/>
      <c r="D115" s="23"/>
      <c r="E115" s="24"/>
      <c r="F115" s="24"/>
      <c r="G115" s="25" t="str">
        <f aca="false">IF(AND(E115="",F115=""),"",$E$3+SUM(E$6:E115)-SUM(F$6:F115))</f>
        <v/>
      </c>
      <c r="H115" s="23"/>
      <c r="I115" s="16" t="str">
        <f aca="false">IF(AND(N(E115)&lt;&gt;0,UPPER(H115)&lt;&gt;"Y"),COUNTIFS(E$6:E115,"&lt;&gt;0",E$6:E115,"&lt;&gt;",H$6:H115,"&lt;&gt;Y"),"")</f>
        <v/>
      </c>
      <c r="J115" s="16" t="str">
        <f aca="false">IF(AND(N(F115)&lt;&gt;0,UPPER(H115)&lt;&gt;"Y"),COUNTIFS(F$6:F115,"&lt;&gt;0",F$6:F115,"&lt;&gt;",H$6:H115,"&lt;&gt;Y"),"")</f>
        <v/>
      </c>
    </row>
    <row r="116" customFormat="false" ht="15" hidden="false" customHeight="true" outlineLevel="0" collapsed="false">
      <c r="A116" s="22"/>
      <c r="B116" s="23"/>
      <c r="C116" s="23"/>
      <c r="D116" s="23"/>
      <c r="E116" s="24"/>
      <c r="F116" s="24"/>
      <c r="G116" s="25" t="str">
        <f aca="false">IF(AND(E116="",F116=""),"",$E$3+SUM(E$6:E116)-SUM(F$6:F116))</f>
        <v/>
      </c>
      <c r="H116" s="23"/>
      <c r="I116" s="16" t="str">
        <f aca="false">IF(AND(N(E116)&lt;&gt;0,UPPER(H116)&lt;&gt;"Y"),COUNTIFS(E$6:E116,"&lt;&gt;0",E$6:E116,"&lt;&gt;",H$6:H116,"&lt;&gt;Y"),"")</f>
        <v/>
      </c>
      <c r="J116" s="16" t="str">
        <f aca="false">IF(AND(N(F116)&lt;&gt;0,UPPER(H116)&lt;&gt;"Y"),COUNTIFS(F$6:F116,"&lt;&gt;0",F$6:F116,"&lt;&gt;",H$6:H116,"&lt;&gt;Y"),"")</f>
        <v/>
      </c>
    </row>
    <row r="117" customFormat="false" ht="15" hidden="false" customHeight="true" outlineLevel="0" collapsed="false">
      <c r="A117" s="22"/>
      <c r="B117" s="23"/>
      <c r="C117" s="23"/>
      <c r="D117" s="23"/>
      <c r="E117" s="24"/>
      <c r="F117" s="24"/>
      <c r="G117" s="25" t="str">
        <f aca="false">IF(AND(E117="",F117=""),"",$E$3+SUM(E$6:E117)-SUM(F$6:F117))</f>
        <v/>
      </c>
      <c r="H117" s="23"/>
      <c r="I117" s="16" t="str">
        <f aca="false">IF(AND(N(E117)&lt;&gt;0,UPPER(H117)&lt;&gt;"Y"),COUNTIFS(E$6:E117,"&lt;&gt;0",E$6:E117,"&lt;&gt;",H$6:H117,"&lt;&gt;Y"),"")</f>
        <v/>
      </c>
      <c r="J117" s="16" t="str">
        <f aca="false">IF(AND(N(F117)&lt;&gt;0,UPPER(H117)&lt;&gt;"Y"),COUNTIFS(F$6:F117,"&lt;&gt;0",F$6:F117,"&lt;&gt;",H$6:H117,"&lt;&gt;Y"),"")</f>
        <v/>
      </c>
    </row>
    <row r="118" customFormat="false" ht="15" hidden="false" customHeight="true" outlineLevel="0" collapsed="false">
      <c r="A118" s="22"/>
      <c r="B118" s="23"/>
      <c r="C118" s="23"/>
      <c r="D118" s="23"/>
      <c r="E118" s="24"/>
      <c r="F118" s="24"/>
      <c r="G118" s="25" t="str">
        <f aca="false">IF(AND(E118="",F118=""),"",$E$3+SUM(E$6:E118)-SUM(F$6:F118))</f>
        <v/>
      </c>
      <c r="H118" s="23"/>
      <c r="I118" s="16" t="str">
        <f aca="false">IF(AND(N(E118)&lt;&gt;0,UPPER(H118)&lt;&gt;"Y"),COUNTIFS(E$6:E118,"&lt;&gt;0",E$6:E118,"&lt;&gt;",H$6:H118,"&lt;&gt;Y"),"")</f>
        <v/>
      </c>
      <c r="J118" s="16" t="str">
        <f aca="false">IF(AND(N(F118)&lt;&gt;0,UPPER(H118)&lt;&gt;"Y"),COUNTIFS(F$6:F118,"&lt;&gt;0",F$6:F118,"&lt;&gt;",H$6:H118,"&lt;&gt;Y"),"")</f>
        <v/>
      </c>
    </row>
    <row r="119" customFormat="false" ht="15" hidden="false" customHeight="true" outlineLevel="0" collapsed="false">
      <c r="A119" s="22"/>
      <c r="B119" s="23"/>
      <c r="C119" s="23"/>
      <c r="D119" s="23"/>
      <c r="E119" s="24"/>
      <c r="F119" s="24"/>
      <c r="G119" s="25" t="str">
        <f aca="false">IF(AND(E119="",F119=""),"",$E$3+SUM(E$6:E119)-SUM(F$6:F119))</f>
        <v/>
      </c>
      <c r="H119" s="23"/>
      <c r="I119" s="16" t="str">
        <f aca="false">IF(AND(N(E119)&lt;&gt;0,UPPER(H119)&lt;&gt;"Y"),COUNTIFS(E$6:E119,"&lt;&gt;0",E$6:E119,"&lt;&gt;",H$6:H119,"&lt;&gt;Y"),"")</f>
        <v/>
      </c>
      <c r="J119" s="16" t="str">
        <f aca="false">IF(AND(N(F119)&lt;&gt;0,UPPER(H119)&lt;&gt;"Y"),COUNTIFS(F$6:F119,"&lt;&gt;0",F$6:F119,"&lt;&gt;",H$6:H119,"&lt;&gt;Y"),"")</f>
        <v/>
      </c>
    </row>
    <row r="120" customFormat="false" ht="15" hidden="false" customHeight="true" outlineLevel="0" collapsed="false">
      <c r="A120" s="22"/>
      <c r="B120" s="23"/>
      <c r="C120" s="23"/>
      <c r="D120" s="23"/>
      <c r="E120" s="24"/>
      <c r="F120" s="24"/>
      <c r="G120" s="25" t="str">
        <f aca="false">IF(AND(E120="",F120=""),"",$E$3+SUM(E$6:E120)-SUM(F$6:F120))</f>
        <v/>
      </c>
      <c r="H120" s="23"/>
      <c r="I120" s="16" t="str">
        <f aca="false">IF(AND(N(E120)&lt;&gt;0,UPPER(H120)&lt;&gt;"Y"),COUNTIFS(E$6:E120,"&lt;&gt;0",E$6:E120,"&lt;&gt;",H$6:H120,"&lt;&gt;Y"),"")</f>
        <v/>
      </c>
      <c r="J120" s="16" t="str">
        <f aca="false">IF(AND(N(F120)&lt;&gt;0,UPPER(H120)&lt;&gt;"Y"),COUNTIFS(F$6:F120,"&lt;&gt;0",F$6:F120,"&lt;&gt;",H$6:H120,"&lt;&gt;Y"),"")</f>
        <v/>
      </c>
    </row>
    <row r="121" customFormat="false" ht="15" hidden="false" customHeight="true" outlineLevel="0" collapsed="false">
      <c r="A121" s="22"/>
      <c r="B121" s="23"/>
      <c r="C121" s="23"/>
      <c r="D121" s="23"/>
      <c r="E121" s="24"/>
      <c r="F121" s="24"/>
      <c r="G121" s="25" t="str">
        <f aca="false">IF(AND(E121="",F121=""),"",$E$3+SUM(E$6:E121)-SUM(F$6:F121))</f>
        <v/>
      </c>
      <c r="H121" s="23"/>
      <c r="I121" s="16" t="str">
        <f aca="false">IF(AND(N(E121)&lt;&gt;0,UPPER(H121)&lt;&gt;"Y"),COUNTIFS(E$6:E121,"&lt;&gt;0",E$6:E121,"&lt;&gt;",H$6:H121,"&lt;&gt;Y"),"")</f>
        <v/>
      </c>
      <c r="J121" s="16" t="str">
        <f aca="false">IF(AND(N(F121)&lt;&gt;0,UPPER(H121)&lt;&gt;"Y"),COUNTIFS(F$6:F121,"&lt;&gt;0",F$6:F121,"&lt;&gt;",H$6:H121,"&lt;&gt;Y"),"")</f>
        <v/>
      </c>
    </row>
    <row r="122" customFormat="false" ht="15" hidden="false" customHeight="true" outlineLevel="0" collapsed="false">
      <c r="A122" s="22"/>
      <c r="B122" s="23"/>
      <c r="C122" s="23"/>
      <c r="D122" s="23"/>
      <c r="E122" s="24"/>
      <c r="F122" s="24"/>
      <c r="G122" s="25" t="str">
        <f aca="false">IF(AND(E122="",F122=""),"",$E$3+SUM(E$6:E122)-SUM(F$6:F122))</f>
        <v/>
      </c>
      <c r="H122" s="23"/>
      <c r="I122" s="16" t="str">
        <f aca="false">IF(AND(N(E122)&lt;&gt;0,UPPER(H122)&lt;&gt;"Y"),COUNTIFS(E$6:E122,"&lt;&gt;0",E$6:E122,"&lt;&gt;",H$6:H122,"&lt;&gt;Y"),"")</f>
        <v/>
      </c>
      <c r="J122" s="16" t="str">
        <f aca="false">IF(AND(N(F122)&lt;&gt;0,UPPER(H122)&lt;&gt;"Y"),COUNTIFS(F$6:F122,"&lt;&gt;0",F$6:F122,"&lt;&gt;",H$6:H122,"&lt;&gt;Y"),"")</f>
        <v/>
      </c>
    </row>
    <row r="123" customFormat="false" ht="15" hidden="false" customHeight="true" outlineLevel="0" collapsed="false">
      <c r="A123" s="22"/>
      <c r="B123" s="23"/>
      <c r="C123" s="23"/>
      <c r="D123" s="23"/>
      <c r="E123" s="24"/>
      <c r="F123" s="24"/>
      <c r="G123" s="25" t="str">
        <f aca="false">IF(AND(E123="",F123=""),"",$E$3+SUM(E$6:E123)-SUM(F$6:F123))</f>
        <v/>
      </c>
      <c r="H123" s="23"/>
      <c r="I123" s="16" t="str">
        <f aca="false">IF(AND(N(E123)&lt;&gt;0,UPPER(H123)&lt;&gt;"Y"),COUNTIFS(E$6:E123,"&lt;&gt;0",E$6:E123,"&lt;&gt;",H$6:H123,"&lt;&gt;Y"),"")</f>
        <v/>
      </c>
      <c r="J123" s="16" t="str">
        <f aca="false">IF(AND(N(F123)&lt;&gt;0,UPPER(H123)&lt;&gt;"Y"),COUNTIFS(F$6:F123,"&lt;&gt;0",F$6:F123,"&lt;&gt;",H$6:H123,"&lt;&gt;Y"),"")</f>
        <v/>
      </c>
    </row>
    <row r="124" customFormat="false" ht="15" hidden="false" customHeight="true" outlineLevel="0" collapsed="false">
      <c r="A124" s="22"/>
      <c r="B124" s="23"/>
      <c r="C124" s="23"/>
      <c r="D124" s="23"/>
      <c r="E124" s="24"/>
      <c r="F124" s="24"/>
      <c r="G124" s="25" t="str">
        <f aca="false">IF(AND(E124="",F124=""),"",$E$3+SUM(E$6:E124)-SUM(F$6:F124))</f>
        <v/>
      </c>
      <c r="H124" s="23"/>
      <c r="I124" s="16" t="str">
        <f aca="false">IF(AND(N(E124)&lt;&gt;0,UPPER(H124)&lt;&gt;"Y"),COUNTIFS(E$6:E124,"&lt;&gt;0",E$6:E124,"&lt;&gt;",H$6:H124,"&lt;&gt;Y"),"")</f>
        <v/>
      </c>
      <c r="J124" s="16" t="str">
        <f aca="false">IF(AND(N(F124)&lt;&gt;0,UPPER(H124)&lt;&gt;"Y"),COUNTIFS(F$6:F124,"&lt;&gt;0",F$6:F124,"&lt;&gt;",H$6:H124,"&lt;&gt;Y"),"")</f>
        <v/>
      </c>
    </row>
    <row r="125" customFormat="false" ht="15" hidden="false" customHeight="true" outlineLevel="0" collapsed="false">
      <c r="A125" s="22"/>
      <c r="B125" s="23"/>
      <c r="C125" s="23"/>
      <c r="D125" s="23"/>
      <c r="E125" s="24"/>
      <c r="F125" s="24"/>
      <c r="G125" s="25" t="str">
        <f aca="false">IF(AND(E125="",F125=""),"",$E$3+SUM(E$6:E125)-SUM(F$6:F125))</f>
        <v/>
      </c>
      <c r="H125" s="23"/>
      <c r="I125" s="16" t="str">
        <f aca="false">IF(AND(N(E125)&lt;&gt;0,UPPER(H125)&lt;&gt;"Y"),COUNTIFS(E$6:E125,"&lt;&gt;0",E$6:E125,"&lt;&gt;",H$6:H125,"&lt;&gt;Y"),"")</f>
        <v/>
      </c>
      <c r="J125" s="16" t="str">
        <f aca="false">IF(AND(N(F125)&lt;&gt;0,UPPER(H125)&lt;&gt;"Y"),COUNTIFS(F$6:F125,"&lt;&gt;0",F$6:F125,"&lt;&gt;",H$6:H125,"&lt;&gt;Y"),"")</f>
        <v/>
      </c>
    </row>
    <row r="126" customFormat="false" ht="15" hidden="false" customHeight="true" outlineLevel="0" collapsed="false">
      <c r="A126" s="22"/>
      <c r="B126" s="23"/>
      <c r="C126" s="23"/>
      <c r="D126" s="23"/>
      <c r="E126" s="24"/>
      <c r="F126" s="24"/>
      <c r="G126" s="25" t="str">
        <f aca="false">IF(AND(E126="",F126=""),"",$E$3+SUM(E$6:E126)-SUM(F$6:F126))</f>
        <v/>
      </c>
      <c r="H126" s="23"/>
      <c r="I126" s="16" t="str">
        <f aca="false">IF(AND(N(E126)&lt;&gt;0,UPPER(H126)&lt;&gt;"Y"),COUNTIFS(E$6:E126,"&lt;&gt;0",E$6:E126,"&lt;&gt;",H$6:H126,"&lt;&gt;Y"),"")</f>
        <v/>
      </c>
      <c r="J126" s="16" t="str">
        <f aca="false">IF(AND(N(F126)&lt;&gt;0,UPPER(H126)&lt;&gt;"Y"),COUNTIFS(F$6:F126,"&lt;&gt;0",F$6:F126,"&lt;&gt;",H$6:H126,"&lt;&gt;Y"),"")</f>
        <v/>
      </c>
    </row>
    <row r="127" customFormat="false" ht="15" hidden="false" customHeight="true" outlineLevel="0" collapsed="false">
      <c r="A127" s="22"/>
      <c r="B127" s="23"/>
      <c r="C127" s="23"/>
      <c r="D127" s="23"/>
      <c r="E127" s="24"/>
      <c r="F127" s="24"/>
      <c r="G127" s="25" t="str">
        <f aca="false">IF(AND(E127="",F127=""),"",$E$3+SUM(E$6:E127)-SUM(F$6:F127))</f>
        <v/>
      </c>
      <c r="H127" s="23"/>
      <c r="I127" s="16" t="str">
        <f aca="false">IF(AND(N(E127)&lt;&gt;0,UPPER(H127)&lt;&gt;"Y"),COUNTIFS(E$6:E127,"&lt;&gt;0",E$6:E127,"&lt;&gt;",H$6:H127,"&lt;&gt;Y"),"")</f>
        <v/>
      </c>
      <c r="J127" s="16" t="str">
        <f aca="false">IF(AND(N(F127)&lt;&gt;0,UPPER(H127)&lt;&gt;"Y"),COUNTIFS(F$6:F127,"&lt;&gt;0",F$6:F127,"&lt;&gt;",H$6:H127,"&lt;&gt;Y"),"")</f>
        <v/>
      </c>
    </row>
    <row r="128" customFormat="false" ht="15" hidden="false" customHeight="true" outlineLevel="0" collapsed="false">
      <c r="A128" s="22"/>
      <c r="B128" s="23"/>
      <c r="C128" s="23"/>
      <c r="D128" s="23"/>
      <c r="E128" s="24"/>
      <c r="F128" s="24"/>
      <c r="G128" s="25" t="str">
        <f aca="false">IF(AND(E128="",F128=""),"",$E$3+SUM(E$6:E128)-SUM(F$6:F128))</f>
        <v/>
      </c>
      <c r="H128" s="23"/>
      <c r="I128" s="16" t="str">
        <f aca="false">IF(AND(N(E128)&lt;&gt;0,UPPER(H128)&lt;&gt;"Y"),COUNTIFS(E$6:E128,"&lt;&gt;0",E$6:E128,"&lt;&gt;",H$6:H128,"&lt;&gt;Y"),"")</f>
        <v/>
      </c>
      <c r="J128" s="16" t="str">
        <f aca="false">IF(AND(N(F128)&lt;&gt;0,UPPER(H128)&lt;&gt;"Y"),COUNTIFS(F$6:F128,"&lt;&gt;0",F$6:F128,"&lt;&gt;",H$6:H128,"&lt;&gt;Y"),"")</f>
        <v/>
      </c>
    </row>
    <row r="129" customFormat="false" ht="15" hidden="false" customHeight="true" outlineLevel="0" collapsed="false">
      <c r="A129" s="22"/>
      <c r="B129" s="23"/>
      <c r="C129" s="23"/>
      <c r="D129" s="23"/>
      <c r="E129" s="24"/>
      <c r="F129" s="24"/>
      <c r="G129" s="25" t="str">
        <f aca="false">IF(AND(E129="",F129=""),"",$E$3+SUM(E$6:E129)-SUM(F$6:F129))</f>
        <v/>
      </c>
      <c r="H129" s="23"/>
      <c r="I129" s="16" t="str">
        <f aca="false">IF(AND(N(E129)&lt;&gt;0,UPPER(H129)&lt;&gt;"Y"),COUNTIFS(E$6:E129,"&lt;&gt;0",E$6:E129,"&lt;&gt;",H$6:H129,"&lt;&gt;Y"),"")</f>
        <v/>
      </c>
      <c r="J129" s="16" t="str">
        <f aca="false">IF(AND(N(F129)&lt;&gt;0,UPPER(H129)&lt;&gt;"Y"),COUNTIFS(F$6:F129,"&lt;&gt;0",F$6:F129,"&lt;&gt;",H$6:H129,"&lt;&gt;Y"),"")</f>
        <v/>
      </c>
    </row>
    <row r="130" customFormat="false" ht="15" hidden="false" customHeight="true" outlineLevel="0" collapsed="false">
      <c r="A130" s="22"/>
      <c r="B130" s="23"/>
      <c r="C130" s="23"/>
      <c r="D130" s="23"/>
      <c r="E130" s="24"/>
      <c r="F130" s="24"/>
      <c r="G130" s="25" t="str">
        <f aca="false">IF(AND(E130="",F130=""),"",$E$3+SUM(E$6:E130)-SUM(F$6:F130))</f>
        <v/>
      </c>
      <c r="H130" s="23"/>
      <c r="I130" s="16" t="str">
        <f aca="false">IF(AND(N(E130)&lt;&gt;0,UPPER(H130)&lt;&gt;"Y"),COUNTIFS(E$6:E130,"&lt;&gt;0",E$6:E130,"&lt;&gt;",H$6:H130,"&lt;&gt;Y"),"")</f>
        <v/>
      </c>
      <c r="J130" s="16" t="str">
        <f aca="false">IF(AND(N(F130)&lt;&gt;0,UPPER(H130)&lt;&gt;"Y"),COUNTIFS(F$6:F130,"&lt;&gt;0",F$6:F130,"&lt;&gt;",H$6:H130,"&lt;&gt;Y"),"")</f>
        <v/>
      </c>
    </row>
    <row r="131" customFormat="false" ht="15" hidden="false" customHeight="true" outlineLevel="0" collapsed="false">
      <c r="A131" s="22"/>
      <c r="B131" s="23"/>
      <c r="C131" s="23"/>
      <c r="D131" s="23"/>
      <c r="E131" s="24"/>
      <c r="F131" s="24"/>
      <c r="G131" s="25" t="str">
        <f aca="false">IF(AND(E131="",F131=""),"",$E$3+SUM(E$6:E131)-SUM(F$6:F131))</f>
        <v/>
      </c>
      <c r="H131" s="23"/>
      <c r="I131" s="16" t="str">
        <f aca="false">IF(AND(N(E131)&lt;&gt;0,UPPER(H131)&lt;&gt;"Y"),COUNTIFS(E$6:E131,"&lt;&gt;0",E$6:E131,"&lt;&gt;",H$6:H131,"&lt;&gt;Y"),"")</f>
        <v/>
      </c>
      <c r="J131" s="16" t="str">
        <f aca="false">IF(AND(N(F131)&lt;&gt;0,UPPER(H131)&lt;&gt;"Y"),COUNTIFS(F$6:F131,"&lt;&gt;0",F$6:F131,"&lt;&gt;",H$6:H131,"&lt;&gt;Y"),"")</f>
        <v/>
      </c>
    </row>
    <row r="132" customFormat="false" ht="15" hidden="false" customHeight="true" outlineLevel="0" collapsed="false">
      <c r="A132" s="22"/>
      <c r="B132" s="23"/>
      <c r="C132" s="23"/>
      <c r="D132" s="23"/>
      <c r="E132" s="24"/>
      <c r="F132" s="24"/>
      <c r="G132" s="25" t="str">
        <f aca="false">IF(AND(E132="",F132=""),"",$E$3+SUM(E$6:E132)-SUM(F$6:F132))</f>
        <v/>
      </c>
      <c r="H132" s="23"/>
      <c r="I132" s="16" t="str">
        <f aca="false">IF(AND(N(E132)&lt;&gt;0,UPPER(H132)&lt;&gt;"Y"),COUNTIFS(E$6:E132,"&lt;&gt;0",E$6:E132,"&lt;&gt;",H$6:H132,"&lt;&gt;Y"),"")</f>
        <v/>
      </c>
      <c r="J132" s="16" t="str">
        <f aca="false">IF(AND(N(F132)&lt;&gt;0,UPPER(H132)&lt;&gt;"Y"),COUNTIFS(F$6:F132,"&lt;&gt;0",F$6:F132,"&lt;&gt;",H$6:H132,"&lt;&gt;Y"),"")</f>
        <v/>
      </c>
    </row>
    <row r="133" customFormat="false" ht="15" hidden="false" customHeight="true" outlineLevel="0" collapsed="false">
      <c r="A133" s="22"/>
      <c r="B133" s="23"/>
      <c r="C133" s="23"/>
      <c r="D133" s="23"/>
      <c r="E133" s="24"/>
      <c r="F133" s="24"/>
      <c r="G133" s="25" t="str">
        <f aca="false">IF(AND(E133="",F133=""),"",$E$3+SUM(E$6:E133)-SUM(F$6:F133))</f>
        <v/>
      </c>
      <c r="H133" s="23"/>
      <c r="I133" s="16" t="str">
        <f aca="false">IF(AND(N(E133)&lt;&gt;0,UPPER(H133)&lt;&gt;"Y"),COUNTIFS(E$6:E133,"&lt;&gt;0",E$6:E133,"&lt;&gt;",H$6:H133,"&lt;&gt;Y"),"")</f>
        <v/>
      </c>
      <c r="J133" s="16" t="str">
        <f aca="false">IF(AND(N(F133)&lt;&gt;0,UPPER(H133)&lt;&gt;"Y"),COUNTIFS(F$6:F133,"&lt;&gt;0",F$6:F133,"&lt;&gt;",H$6:H133,"&lt;&gt;Y"),"")</f>
        <v/>
      </c>
    </row>
    <row r="134" customFormat="false" ht="15" hidden="false" customHeight="true" outlineLevel="0" collapsed="false">
      <c r="A134" s="22"/>
      <c r="B134" s="23"/>
      <c r="C134" s="23"/>
      <c r="D134" s="23"/>
      <c r="E134" s="24"/>
      <c r="F134" s="24"/>
      <c r="G134" s="25" t="str">
        <f aca="false">IF(AND(E134="",F134=""),"",$E$3+SUM(E$6:E134)-SUM(F$6:F134))</f>
        <v/>
      </c>
      <c r="H134" s="23"/>
      <c r="I134" s="16" t="str">
        <f aca="false">IF(AND(N(E134)&lt;&gt;0,UPPER(H134)&lt;&gt;"Y"),COUNTIFS(E$6:E134,"&lt;&gt;0",E$6:E134,"&lt;&gt;",H$6:H134,"&lt;&gt;Y"),"")</f>
        <v/>
      </c>
      <c r="J134" s="16" t="str">
        <f aca="false">IF(AND(N(F134)&lt;&gt;0,UPPER(H134)&lt;&gt;"Y"),COUNTIFS(F$6:F134,"&lt;&gt;0",F$6:F134,"&lt;&gt;",H$6:H134,"&lt;&gt;Y"),"")</f>
        <v/>
      </c>
    </row>
    <row r="135" customFormat="false" ht="15" hidden="false" customHeight="true" outlineLevel="0" collapsed="false">
      <c r="A135" s="22"/>
      <c r="B135" s="23"/>
      <c r="C135" s="23"/>
      <c r="D135" s="23"/>
      <c r="E135" s="24"/>
      <c r="F135" s="24"/>
      <c r="G135" s="25" t="str">
        <f aca="false">IF(AND(E135="",F135=""),"",$E$3+SUM(E$6:E135)-SUM(F$6:F135))</f>
        <v/>
      </c>
      <c r="H135" s="23"/>
      <c r="I135" s="16" t="str">
        <f aca="false">IF(AND(N(E135)&lt;&gt;0,UPPER(H135)&lt;&gt;"Y"),COUNTIFS(E$6:E135,"&lt;&gt;0",E$6:E135,"&lt;&gt;",H$6:H135,"&lt;&gt;Y"),"")</f>
        <v/>
      </c>
      <c r="J135" s="16" t="str">
        <f aca="false">IF(AND(N(F135)&lt;&gt;0,UPPER(H135)&lt;&gt;"Y"),COUNTIFS(F$6:F135,"&lt;&gt;0",F$6:F135,"&lt;&gt;",H$6:H135,"&lt;&gt;Y"),"")</f>
        <v/>
      </c>
    </row>
    <row r="136" customFormat="false" ht="15" hidden="false" customHeight="true" outlineLevel="0" collapsed="false">
      <c r="A136" s="22"/>
      <c r="B136" s="23"/>
      <c r="C136" s="23"/>
      <c r="D136" s="23"/>
      <c r="E136" s="24"/>
      <c r="F136" s="24"/>
      <c r="G136" s="25" t="str">
        <f aca="false">IF(AND(E136="",F136=""),"",$E$3+SUM(E$6:E136)-SUM(F$6:F136))</f>
        <v/>
      </c>
      <c r="H136" s="23"/>
      <c r="I136" s="16" t="str">
        <f aca="false">IF(AND(N(E136)&lt;&gt;0,UPPER(H136)&lt;&gt;"Y"),COUNTIFS(E$6:E136,"&lt;&gt;0",E$6:E136,"&lt;&gt;",H$6:H136,"&lt;&gt;Y"),"")</f>
        <v/>
      </c>
      <c r="J136" s="16" t="str">
        <f aca="false">IF(AND(N(F136)&lt;&gt;0,UPPER(H136)&lt;&gt;"Y"),COUNTIFS(F$6:F136,"&lt;&gt;0",F$6:F136,"&lt;&gt;",H$6:H136,"&lt;&gt;Y"),"")</f>
        <v/>
      </c>
    </row>
    <row r="137" customFormat="false" ht="15" hidden="false" customHeight="true" outlineLevel="0" collapsed="false">
      <c r="A137" s="22"/>
      <c r="B137" s="23"/>
      <c r="C137" s="23"/>
      <c r="D137" s="23"/>
      <c r="E137" s="24"/>
      <c r="F137" s="24"/>
      <c r="G137" s="25" t="str">
        <f aca="false">IF(AND(E137="",F137=""),"",$E$3+SUM(E$6:E137)-SUM(F$6:F137))</f>
        <v/>
      </c>
      <c r="H137" s="23"/>
      <c r="I137" s="16" t="str">
        <f aca="false">IF(AND(N(E137)&lt;&gt;0,UPPER(H137)&lt;&gt;"Y"),COUNTIFS(E$6:E137,"&lt;&gt;0",E$6:E137,"&lt;&gt;",H$6:H137,"&lt;&gt;Y"),"")</f>
        <v/>
      </c>
      <c r="J137" s="16" t="str">
        <f aca="false">IF(AND(N(F137)&lt;&gt;0,UPPER(H137)&lt;&gt;"Y"),COUNTIFS(F$6:F137,"&lt;&gt;0",F$6:F137,"&lt;&gt;",H$6:H137,"&lt;&gt;Y"),"")</f>
        <v/>
      </c>
    </row>
    <row r="138" customFormat="false" ht="15" hidden="false" customHeight="true" outlineLevel="0" collapsed="false">
      <c r="A138" s="22"/>
      <c r="B138" s="23"/>
      <c r="C138" s="23"/>
      <c r="D138" s="23"/>
      <c r="E138" s="24"/>
      <c r="F138" s="24"/>
      <c r="G138" s="25" t="str">
        <f aca="false">IF(AND(E138="",F138=""),"",$E$3+SUM(E$6:E138)-SUM(F$6:F138))</f>
        <v/>
      </c>
      <c r="H138" s="23"/>
      <c r="I138" s="16" t="str">
        <f aca="false">IF(AND(N(E138)&lt;&gt;0,UPPER(H138)&lt;&gt;"Y"),COUNTIFS(E$6:E138,"&lt;&gt;0",E$6:E138,"&lt;&gt;",H$6:H138,"&lt;&gt;Y"),"")</f>
        <v/>
      </c>
      <c r="J138" s="16" t="str">
        <f aca="false">IF(AND(N(F138)&lt;&gt;0,UPPER(H138)&lt;&gt;"Y"),COUNTIFS(F$6:F138,"&lt;&gt;0",F$6:F138,"&lt;&gt;",H$6:H138,"&lt;&gt;Y"),"")</f>
        <v/>
      </c>
    </row>
    <row r="139" customFormat="false" ht="15" hidden="false" customHeight="true" outlineLevel="0" collapsed="false">
      <c r="A139" s="22"/>
      <c r="B139" s="23"/>
      <c r="C139" s="23"/>
      <c r="D139" s="23"/>
      <c r="E139" s="24"/>
      <c r="F139" s="24"/>
      <c r="G139" s="25" t="str">
        <f aca="false">IF(AND(E139="",F139=""),"",$E$3+SUM(E$6:E139)-SUM(F$6:F139))</f>
        <v/>
      </c>
      <c r="H139" s="23"/>
      <c r="I139" s="16" t="str">
        <f aca="false">IF(AND(N(E139)&lt;&gt;0,UPPER(H139)&lt;&gt;"Y"),COUNTIFS(E$6:E139,"&lt;&gt;0",E$6:E139,"&lt;&gt;",H$6:H139,"&lt;&gt;Y"),"")</f>
        <v/>
      </c>
      <c r="J139" s="16" t="str">
        <f aca="false">IF(AND(N(F139)&lt;&gt;0,UPPER(H139)&lt;&gt;"Y"),COUNTIFS(F$6:F139,"&lt;&gt;0",F$6:F139,"&lt;&gt;",H$6:H139,"&lt;&gt;Y"),"")</f>
        <v/>
      </c>
    </row>
    <row r="140" customFormat="false" ht="15" hidden="false" customHeight="true" outlineLevel="0" collapsed="false">
      <c r="A140" s="22"/>
      <c r="B140" s="23"/>
      <c r="C140" s="23"/>
      <c r="D140" s="23"/>
      <c r="E140" s="24"/>
      <c r="F140" s="24"/>
      <c r="G140" s="25" t="str">
        <f aca="false">IF(AND(E140="",F140=""),"",$E$3+SUM(E$6:E140)-SUM(F$6:F140))</f>
        <v/>
      </c>
      <c r="H140" s="23"/>
      <c r="I140" s="16" t="str">
        <f aca="false">IF(AND(N(E140)&lt;&gt;0,UPPER(H140)&lt;&gt;"Y"),COUNTIFS(E$6:E140,"&lt;&gt;0",E$6:E140,"&lt;&gt;",H$6:H140,"&lt;&gt;Y"),"")</f>
        <v/>
      </c>
      <c r="J140" s="16" t="str">
        <f aca="false">IF(AND(N(F140)&lt;&gt;0,UPPER(H140)&lt;&gt;"Y"),COUNTIFS(F$6:F140,"&lt;&gt;0",F$6:F140,"&lt;&gt;",H$6:H140,"&lt;&gt;Y"),"")</f>
        <v/>
      </c>
    </row>
    <row r="141" customFormat="false" ht="15" hidden="false" customHeight="true" outlineLevel="0" collapsed="false">
      <c r="A141" s="22"/>
      <c r="B141" s="23"/>
      <c r="C141" s="23"/>
      <c r="D141" s="23"/>
      <c r="E141" s="24"/>
      <c r="F141" s="24"/>
      <c r="G141" s="25" t="str">
        <f aca="false">IF(AND(E141="",F141=""),"",$E$3+SUM(E$6:E141)-SUM(F$6:F141))</f>
        <v/>
      </c>
      <c r="H141" s="23"/>
      <c r="I141" s="16" t="str">
        <f aca="false">IF(AND(N(E141)&lt;&gt;0,UPPER(H141)&lt;&gt;"Y"),COUNTIFS(E$6:E141,"&lt;&gt;0",E$6:E141,"&lt;&gt;",H$6:H141,"&lt;&gt;Y"),"")</f>
        <v/>
      </c>
      <c r="J141" s="16" t="str">
        <f aca="false">IF(AND(N(F141)&lt;&gt;0,UPPER(H141)&lt;&gt;"Y"),COUNTIFS(F$6:F141,"&lt;&gt;0",F$6:F141,"&lt;&gt;",H$6:H141,"&lt;&gt;Y"),"")</f>
        <v/>
      </c>
    </row>
    <row r="142" customFormat="false" ht="15" hidden="false" customHeight="true" outlineLevel="0" collapsed="false">
      <c r="A142" s="22"/>
      <c r="B142" s="23"/>
      <c r="C142" s="23"/>
      <c r="D142" s="23"/>
      <c r="E142" s="24"/>
      <c r="F142" s="24"/>
      <c r="G142" s="25" t="str">
        <f aca="false">IF(AND(E142="",F142=""),"",$E$3+SUM(E$6:E142)-SUM(F$6:F142))</f>
        <v/>
      </c>
      <c r="H142" s="23"/>
      <c r="I142" s="16" t="str">
        <f aca="false">IF(AND(N(E142)&lt;&gt;0,UPPER(H142)&lt;&gt;"Y"),COUNTIFS(E$6:E142,"&lt;&gt;0",E$6:E142,"&lt;&gt;",H$6:H142,"&lt;&gt;Y"),"")</f>
        <v/>
      </c>
      <c r="J142" s="16" t="str">
        <f aca="false">IF(AND(N(F142)&lt;&gt;0,UPPER(H142)&lt;&gt;"Y"),COUNTIFS(F$6:F142,"&lt;&gt;0",F$6:F142,"&lt;&gt;",H$6:H142,"&lt;&gt;Y"),"")</f>
        <v/>
      </c>
    </row>
    <row r="143" customFormat="false" ht="15" hidden="false" customHeight="true" outlineLevel="0" collapsed="false">
      <c r="A143" s="22"/>
      <c r="B143" s="23"/>
      <c r="C143" s="23"/>
      <c r="D143" s="23"/>
      <c r="E143" s="24"/>
      <c r="F143" s="24"/>
      <c r="G143" s="25" t="str">
        <f aca="false">IF(AND(E143="",F143=""),"",$E$3+SUM(E$6:E143)-SUM(F$6:F143))</f>
        <v/>
      </c>
      <c r="H143" s="23"/>
      <c r="I143" s="16" t="str">
        <f aca="false">IF(AND(N(E143)&lt;&gt;0,UPPER(H143)&lt;&gt;"Y"),COUNTIFS(E$6:E143,"&lt;&gt;0",E$6:E143,"&lt;&gt;",H$6:H143,"&lt;&gt;Y"),"")</f>
        <v/>
      </c>
      <c r="J143" s="16" t="str">
        <f aca="false">IF(AND(N(F143)&lt;&gt;0,UPPER(H143)&lt;&gt;"Y"),COUNTIFS(F$6:F143,"&lt;&gt;0",F$6:F143,"&lt;&gt;",H$6:H143,"&lt;&gt;Y"),"")</f>
        <v/>
      </c>
    </row>
    <row r="144" customFormat="false" ht="15" hidden="false" customHeight="true" outlineLevel="0" collapsed="false">
      <c r="A144" s="22"/>
      <c r="B144" s="23"/>
      <c r="C144" s="23"/>
      <c r="D144" s="23"/>
      <c r="E144" s="24"/>
      <c r="F144" s="24"/>
      <c r="G144" s="25" t="str">
        <f aca="false">IF(AND(E144="",F144=""),"",$E$3+SUM(E$6:E144)-SUM(F$6:F144))</f>
        <v/>
      </c>
      <c r="H144" s="23"/>
      <c r="I144" s="16" t="str">
        <f aca="false">IF(AND(N(E144)&lt;&gt;0,UPPER(H144)&lt;&gt;"Y"),COUNTIFS(E$6:E144,"&lt;&gt;0",E$6:E144,"&lt;&gt;",H$6:H144,"&lt;&gt;Y"),"")</f>
        <v/>
      </c>
      <c r="J144" s="16" t="str">
        <f aca="false">IF(AND(N(F144)&lt;&gt;0,UPPER(H144)&lt;&gt;"Y"),COUNTIFS(F$6:F144,"&lt;&gt;0",F$6:F144,"&lt;&gt;",H$6:H144,"&lt;&gt;Y"),"")</f>
        <v/>
      </c>
    </row>
    <row r="145" customFormat="false" ht="15" hidden="false" customHeight="true" outlineLevel="0" collapsed="false">
      <c r="A145" s="22"/>
      <c r="B145" s="23"/>
      <c r="C145" s="23"/>
      <c r="D145" s="23"/>
      <c r="E145" s="24"/>
      <c r="F145" s="24"/>
      <c r="G145" s="25" t="str">
        <f aca="false">IF(AND(E145="",F145=""),"",$E$3+SUM(E$6:E145)-SUM(F$6:F145))</f>
        <v/>
      </c>
      <c r="H145" s="23"/>
      <c r="I145" s="16" t="str">
        <f aca="false">IF(AND(N(E145)&lt;&gt;0,UPPER(H145)&lt;&gt;"Y"),COUNTIFS(E$6:E145,"&lt;&gt;0",E$6:E145,"&lt;&gt;",H$6:H145,"&lt;&gt;Y"),"")</f>
        <v/>
      </c>
      <c r="J145" s="16" t="str">
        <f aca="false">IF(AND(N(F145)&lt;&gt;0,UPPER(H145)&lt;&gt;"Y"),COUNTIFS(F$6:F145,"&lt;&gt;0",F$6:F145,"&lt;&gt;",H$6:H145,"&lt;&gt;Y"),"")</f>
        <v/>
      </c>
    </row>
    <row r="146" customFormat="false" ht="15" hidden="false" customHeight="true" outlineLevel="0" collapsed="false">
      <c r="A146" s="22"/>
      <c r="B146" s="23"/>
      <c r="C146" s="23"/>
      <c r="D146" s="23"/>
      <c r="E146" s="24"/>
      <c r="F146" s="24"/>
      <c r="G146" s="25" t="str">
        <f aca="false">IF(AND(E146="",F146=""),"",$E$3+SUM(E$6:E146)-SUM(F$6:F146))</f>
        <v/>
      </c>
      <c r="H146" s="23"/>
      <c r="I146" s="16" t="str">
        <f aca="false">IF(AND(N(E146)&lt;&gt;0,UPPER(H146)&lt;&gt;"Y"),COUNTIFS(E$6:E146,"&lt;&gt;0",E$6:E146,"&lt;&gt;",H$6:H146,"&lt;&gt;Y"),"")</f>
        <v/>
      </c>
      <c r="J146" s="16" t="str">
        <f aca="false">IF(AND(N(F146)&lt;&gt;0,UPPER(H146)&lt;&gt;"Y"),COUNTIFS(F$6:F146,"&lt;&gt;0",F$6:F146,"&lt;&gt;",H$6:H146,"&lt;&gt;Y"),"")</f>
        <v/>
      </c>
    </row>
    <row r="147" customFormat="false" ht="15" hidden="false" customHeight="true" outlineLevel="0" collapsed="false">
      <c r="A147" s="22"/>
      <c r="B147" s="23"/>
      <c r="C147" s="23"/>
      <c r="D147" s="23"/>
      <c r="E147" s="24"/>
      <c r="F147" s="24"/>
      <c r="G147" s="25" t="str">
        <f aca="false">IF(AND(E147="",F147=""),"",$E$3+SUM(E$6:E147)-SUM(F$6:F147))</f>
        <v/>
      </c>
      <c r="H147" s="23"/>
      <c r="I147" s="16" t="str">
        <f aca="false">IF(AND(N(E147)&lt;&gt;0,UPPER(H147)&lt;&gt;"Y"),COUNTIFS(E$6:E147,"&lt;&gt;0",E$6:E147,"&lt;&gt;",H$6:H147,"&lt;&gt;Y"),"")</f>
        <v/>
      </c>
      <c r="J147" s="16" t="str">
        <f aca="false">IF(AND(N(F147)&lt;&gt;0,UPPER(H147)&lt;&gt;"Y"),COUNTIFS(F$6:F147,"&lt;&gt;0",F$6:F147,"&lt;&gt;",H$6:H147,"&lt;&gt;Y"),"")</f>
        <v/>
      </c>
    </row>
    <row r="148" customFormat="false" ht="15" hidden="false" customHeight="true" outlineLevel="0" collapsed="false">
      <c r="A148" s="22"/>
      <c r="B148" s="23"/>
      <c r="C148" s="23"/>
      <c r="D148" s="23"/>
      <c r="E148" s="24"/>
      <c r="F148" s="24"/>
      <c r="G148" s="25" t="str">
        <f aca="false">IF(AND(E148="",F148=""),"",$E$3+SUM(E$6:E148)-SUM(F$6:F148))</f>
        <v/>
      </c>
      <c r="H148" s="23"/>
      <c r="I148" s="16" t="str">
        <f aca="false">IF(AND(N(E148)&lt;&gt;0,UPPER(H148)&lt;&gt;"Y"),COUNTIFS(E$6:E148,"&lt;&gt;0",E$6:E148,"&lt;&gt;",H$6:H148,"&lt;&gt;Y"),"")</f>
        <v/>
      </c>
      <c r="J148" s="16" t="str">
        <f aca="false">IF(AND(N(F148)&lt;&gt;0,UPPER(H148)&lt;&gt;"Y"),COUNTIFS(F$6:F148,"&lt;&gt;0",F$6:F148,"&lt;&gt;",H$6:H148,"&lt;&gt;Y"),"")</f>
        <v/>
      </c>
    </row>
    <row r="149" customFormat="false" ht="15" hidden="false" customHeight="true" outlineLevel="0" collapsed="false">
      <c r="A149" s="22"/>
      <c r="B149" s="23"/>
      <c r="C149" s="23"/>
      <c r="D149" s="23"/>
      <c r="E149" s="24"/>
      <c r="F149" s="24"/>
      <c r="G149" s="25" t="str">
        <f aca="false">IF(AND(E149="",F149=""),"",$E$3+SUM(E$6:E149)-SUM(F$6:F149))</f>
        <v/>
      </c>
      <c r="H149" s="23"/>
      <c r="I149" s="16" t="str">
        <f aca="false">IF(AND(N(E149)&lt;&gt;0,UPPER(H149)&lt;&gt;"Y"),COUNTIFS(E$6:E149,"&lt;&gt;0",E$6:E149,"&lt;&gt;",H$6:H149,"&lt;&gt;Y"),"")</f>
        <v/>
      </c>
      <c r="J149" s="16" t="str">
        <f aca="false">IF(AND(N(F149)&lt;&gt;0,UPPER(H149)&lt;&gt;"Y"),COUNTIFS(F$6:F149,"&lt;&gt;0",F$6:F149,"&lt;&gt;",H$6:H149,"&lt;&gt;Y"),"")</f>
        <v/>
      </c>
    </row>
    <row r="150" customFormat="false" ht="15" hidden="false" customHeight="true" outlineLevel="0" collapsed="false">
      <c r="A150" s="22"/>
      <c r="B150" s="23"/>
      <c r="C150" s="23"/>
      <c r="D150" s="23"/>
      <c r="E150" s="24"/>
      <c r="F150" s="24"/>
      <c r="G150" s="25" t="str">
        <f aca="false">IF(AND(E150="",F150=""),"",$E$3+SUM(E$6:E150)-SUM(F$6:F150))</f>
        <v/>
      </c>
      <c r="H150" s="23"/>
      <c r="I150" s="16" t="str">
        <f aca="false">IF(AND(N(E150)&lt;&gt;0,UPPER(H150)&lt;&gt;"Y"),COUNTIFS(E$6:E150,"&lt;&gt;0",E$6:E150,"&lt;&gt;",H$6:H150,"&lt;&gt;Y"),"")</f>
        <v/>
      </c>
      <c r="J150" s="16" t="str">
        <f aca="false">IF(AND(N(F150)&lt;&gt;0,UPPER(H150)&lt;&gt;"Y"),COUNTIFS(F$6:F150,"&lt;&gt;0",F$6:F150,"&lt;&gt;",H$6:H150,"&lt;&gt;Y"),"")</f>
        <v/>
      </c>
    </row>
    <row r="151" customFormat="false" ht="15" hidden="false" customHeight="true" outlineLevel="0" collapsed="false">
      <c r="A151" s="22"/>
      <c r="B151" s="23"/>
      <c r="C151" s="23"/>
      <c r="D151" s="23"/>
      <c r="E151" s="24"/>
      <c r="F151" s="24"/>
      <c r="G151" s="25" t="str">
        <f aca="false">IF(AND(E151="",F151=""),"",$E$3+SUM(E$6:E151)-SUM(F$6:F151))</f>
        <v/>
      </c>
      <c r="H151" s="23"/>
      <c r="I151" s="16" t="str">
        <f aca="false">IF(AND(N(E151)&lt;&gt;0,UPPER(H151)&lt;&gt;"Y"),COUNTIFS(E$6:E151,"&lt;&gt;0",E$6:E151,"&lt;&gt;",H$6:H151,"&lt;&gt;Y"),"")</f>
        <v/>
      </c>
      <c r="J151" s="16" t="str">
        <f aca="false">IF(AND(N(F151)&lt;&gt;0,UPPER(H151)&lt;&gt;"Y"),COUNTIFS(F$6:F151,"&lt;&gt;0",F$6:F151,"&lt;&gt;",H$6:H151,"&lt;&gt;Y"),"")</f>
        <v/>
      </c>
    </row>
    <row r="152" customFormat="false" ht="15" hidden="false" customHeight="true" outlineLevel="0" collapsed="false">
      <c r="A152" s="22"/>
      <c r="B152" s="23"/>
      <c r="C152" s="23"/>
      <c r="D152" s="23"/>
      <c r="E152" s="24"/>
      <c r="F152" s="24"/>
      <c r="G152" s="25" t="str">
        <f aca="false">IF(AND(E152="",F152=""),"",$E$3+SUM(E$6:E152)-SUM(F$6:F152))</f>
        <v/>
      </c>
      <c r="H152" s="23"/>
      <c r="I152" s="16" t="str">
        <f aca="false">IF(AND(N(E152)&lt;&gt;0,UPPER(H152)&lt;&gt;"Y"),COUNTIFS(E$6:E152,"&lt;&gt;0",E$6:E152,"&lt;&gt;",H$6:H152,"&lt;&gt;Y"),"")</f>
        <v/>
      </c>
      <c r="J152" s="16" t="str">
        <f aca="false">IF(AND(N(F152)&lt;&gt;0,UPPER(H152)&lt;&gt;"Y"),COUNTIFS(F$6:F152,"&lt;&gt;0",F$6:F152,"&lt;&gt;",H$6:H152,"&lt;&gt;Y"),"")</f>
        <v/>
      </c>
    </row>
    <row r="153" customFormat="false" ht="15" hidden="false" customHeight="true" outlineLevel="0" collapsed="false">
      <c r="A153" s="22"/>
      <c r="B153" s="23"/>
      <c r="C153" s="23"/>
      <c r="D153" s="23"/>
      <c r="E153" s="24"/>
      <c r="F153" s="24"/>
      <c r="G153" s="25" t="str">
        <f aca="false">IF(AND(E153="",F153=""),"",$E$3+SUM(E$6:E153)-SUM(F$6:F153))</f>
        <v/>
      </c>
      <c r="H153" s="23"/>
      <c r="I153" s="16" t="str">
        <f aca="false">IF(AND(N(E153)&lt;&gt;0,UPPER(H153)&lt;&gt;"Y"),COUNTIFS(E$6:E153,"&lt;&gt;0",E$6:E153,"&lt;&gt;",H$6:H153,"&lt;&gt;Y"),"")</f>
        <v/>
      </c>
      <c r="J153" s="16" t="str">
        <f aca="false">IF(AND(N(F153)&lt;&gt;0,UPPER(H153)&lt;&gt;"Y"),COUNTIFS(F$6:F153,"&lt;&gt;0",F$6:F153,"&lt;&gt;",H$6:H153,"&lt;&gt;Y"),"")</f>
        <v/>
      </c>
    </row>
    <row r="154" customFormat="false" ht="15" hidden="false" customHeight="true" outlineLevel="0" collapsed="false">
      <c r="A154" s="22"/>
      <c r="B154" s="23"/>
      <c r="C154" s="23"/>
      <c r="D154" s="23"/>
      <c r="E154" s="24"/>
      <c r="F154" s="24"/>
      <c r="G154" s="25" t="str">
        <f aca="false">IF(AND(E154="",F154=""),"",$E$3+SUM(E$6:E154)-SUM(F$6:F154))</f>
        <v/>
      </c>
      <c r="H154" s="23"/>
      <c r="I154" s="16" t="str">
        <f aca="false">IF(AND(N(E154)&lt;&gt;0,UPPER(H154)&lt;&gt;"Y"),COUNTIFS(E$6:E154,"&lt;&gt;0",E$6:E154,"&lt;&gt;",H$6:H154,"&lt;&gt;Y"),"")</f>
        <v/>
      </c>
      <c r="J154" s="16" t="str">
        <f aca="false">IF(AND(N(F154)&lt;&gt;0,UPPER(H154)&lt;&gt;"Y"),COUNTIFS(F$6:F154,"&lt;&gt;0",F$6:F154,"&lt;&gt;",H$6:H154,"&lt;&gt;Y"),"")</f>
        <v/>
      </c>
    </row>
    <row r="155" customFormat="false" ht="15" hidden="false" customHeight="true" outlineLevel="0" collapsed="false">
      <c r="A155" s="22"/>
      <c r="B155" s="23"/>
      <c r="C155" s="23"/>
      <c r="D155" s="23"/>
      <c r="E155" s="24"/>
      <c r="F155" s="24"/>
      <c r="G155" s="25" t="str">
        <f aca="false">IF(AND(E155="",F155=""),"",$E$3+SUM(E$6:E155)-SUM(F$6:F155))</f>
        <v/>
      </c>
      <c r="H155" s="23"/>
      <c r="I155" s="16" t="str">
        <f aca="false">IF(AND(N(E155)&lt;&gt;0,UPPER(H155)&lt;&gt;"Y"),COUNTIFS(E$6:E155,"&lt;&gt;0",E$6:E155,"&lt;&gt;",H$6:H155,"&lt;&gt;Y"),"")</f>
        <v/>
      </c>
      <c r="J155" s="16" t="str">
        <f aca="false">IF(AND(N(F155)&lt;&gt;0,UPPER(H155)&lt;&gt;"Y"),COUNTIFS(F$6:F155,"&lt;&gt;0",F$6:F155,"&lt;&gt;",H$6:H155,"&lt;&gt;Y"),"")</f>
        <v/>
      </c>
    </row>
    <row r="156" customFormat="false" ht="15" hidden="false" customHeight="true" outlineLevel="0" collapsed="false">
      <c r="A156" s="22"/>
      <c r="B156" s="23"/>
      <c r="C156" s="23"/>
      <c r="D156" s="23"/>
      <c r="E156" s="24"/>
      <c r="F156" s="24"/>
      <c r="G156" s="25" t="str">
        <f aca="false">IF(AND(E156="",F156=""),"",$E$3+SUM(E$6:E156)-SUM(F$6:F156))</f>
        <v/>
      </c>
      <c r="H156" s="23"/>
      <c r="I156" s="16" t="str">
        <f aca="false">IF(AND(N(E156)&lt;&gt;0,UPPER(H156)&lt;&gt;"Y"),COUNTIFS(E$6:E156,"&lt;&gt;0",E$6:E156,"&lt;&gt;",H$6:H156,"&lt;&gt;Y"),"")</f>
        <v/>
      </c>
      <c r="J156" s="16" t="str">
        <f aca="false">IF(AND(N(F156)&lt;&gt;0,UPPER(H156)&lt;&gt;"Y"),COUNTIFS(F$6:F156,"&lt;&gt;0",F$6:F156,"&lt;&gt;",H$6:H156,"&lt;&gt;Y"),"")</f>
        <v/>
      </c>
    </row>
    <row r="157" customFormat="false" ht="15" hidden="false" customHeight="true" outlineLevel="0" collapsed="false">
      <c r="A157" s="22"/>
      <c r="B157" s="23"/>
      <c r="C157" s="23"/>
      <c r="D157" s="23"/>
      <c r="E157" s="24"/>
      <c r="F157" s="24"/>
      <c r="G157" s="25" t="str">
        <f aca="false">IF(AND(E157="",F157=""),"",$E$3+SUM(E$6:E157)-SUM(F$6:F157))</f>
        <v/>
      </c>
      <c r="H157" s="23"/>
      <c r="I157" s="16" t="str">
        <f aca="false">IF(AND(N(E157)&lt;&gt;0,UPPER(H157)&lt;&gt;"Y"),COUNTIFS(E$6:E157,"&lt;&gt;0",E$6:E157,"&lt;&gt;",H$6:H157,"&lt;&gt;Y"),"")</f>
        <v/>
      </c>
      <c r="J157" s="16" t="str">
        <f aca="false">IF(AND(N(F157)&lt;&gt;0,UPPER(H157)&lt;&gt;"Y"),COUNTIFS(F$6:F157,"&lt;&gt;0",F$6:F157,"&lt;&gt;",H$6:H157,"&lt;&gt;Y"),"")</f>
        <v/>
      </c>
    </row>
    <row r="158" customFormat="false" ht="15" hidden="false" customHeight="true" outlineLevel="0" collapsed="false">
      <c r="A158" s="22"/>
      <c r="B158" s="23"/>
      <c r="C158" s="23"/>
      <c r="D158" s="23"/>
      <c r="E158" s="24"/>
      <c r="F158" s="24"/>
      <c r="G158" s="25" t="str">
        <f aca="false">IF(AND(E158="",F158=""),"",$E$3+SUM(E$6:E158)-SUM(F$6:F158))</f>
        <v/>
      </c>
      <c r="H158" s="23"/>
      <c r="I158" s="16" t="str">
        <f aca="false">IF(AND(N(E158)&lt;&gt;0,UPPER(H158)&lt;&gt;"Y"),COUNTIFS(E$6:E158,"&lt;&gt;0",E$6:E158,"&lt;&gt;",H$6:H158,"&lt;&gt;Y"),"")</f>
        <v/>
      </c>
      <c r="J158" s="16" t="str">
        <f aca="false">IF(AND(N(F158)&lt;&gt;0,UPPER(H158)&lt;&gt;"Y"),COUNTIFS(F$6:F158,"&lt;&gt;0",F$6:F158,"&lt;&gt;",H$6:H158,"&lt;&gt;Y"),"")</f>
        <v/>
      </c>
    </row>
    <row r="159" customFormat="false" ht="15" hidden="false" customHeight="true" outlineLevel="0" collapsed="false">
      <c r="A159" s="22"/>
      <c r="B159" s="23"/>
      <c r="C159" s="23"/>
      <c r="D159" s="23"/>
      <c r="E159" s="24"/>
      <c r="F159" s="24"/>
      <c r="G159" s="25" t="str">
        <f aca="false">IF(AND(E159="",F159=""),"",$E$3+SUM(E$6:E159)-SUM(F$6:F159))</f>
        <v/>
      </c>
      <c r="H159" s="23"/>
      <c r="I159" s="16" t="str">
        <f aca="false">IF(AND(N(E159)&lt;&gt;0,UPPER(H159)&lt;&gt;"Y"),COUNTIFS(E$6:E159,"&lt;&gt;0",E$6:E159,"&lt;&gt;",H$6:H159,"&lt;&gt;Y"),"")</f>
        <v/>
      </c>
      <c r="J159" s="16" t="str">
        <f aca="false">IF(AND(N(F159)&lt;&gt;0,UPPER(H159)&lt;&gt;"Y"),COUNTIFS(F$6:F159,"&lt;&gt;0",F$6:F159,"&lt;&gt;",H$6:H159,"&lt;&gt;Y"),"")</f>
        <v/>
      </c>
    </row>
    <row r="160" customFormat="false" ht="15" hidden="false" customHeight="true" outlineLevel="0" collapsed="false">
      <c r="A160" s="22"/>
      <c r="B160" s="23"/>
      <c r="C160" s="23"/>
      <c r="D160" s="23"/>
      <c r="E160" s="24"/>
      <c r="F160" s="24"/>
      <c r="G160" s="25" t="str">
        <f aca="false">IF(AND(E160="",F160=""),"",$E$3+SUM(E$6:E160)-SUM(F$6:F160))</f>
        <v/>
      </c>
      <c r="H160" s="23"/>
      <c r="I160" s="16" t="str">
        <f aca="false">IF(AND(N(E160)&lt;&gt;0,UPPER(H160)&lt;&gt;"Y"),COUNTIFS(E$6:E160,"&lt;&gt;0",E$6:E160,"&lt;&gt;",H$6:H160,"&lt;&gt;Y"),"")</f>
        <v/>
      </c>
      <c r="J160" s="16" t="str">
        <f aca="false">IF(AND(N(F160)&lt;&gt;0,UPPER(H160)&lt;&gt;"Y"),COUNTIFS(F$6:F160,"&lt;&gt;0",F$6:F160,"&lt;&gt;",H$6:H160,"&lt;&gt;Y"),"")</f>
        <v/>
      </c>
    </row>
    <row r="161" customFormat="false" ht="15" hidden="false" customHeight="true" outlineLevel="0" collapsed="false">
      <c r="A161" s="22"/>
      <c r="B161" s="23"/>
      <c r="C161" s="23"/>
      <c r="D161" s="23"/>
      <c r="E161" s="24"/>
      <c r="F161" s="24"/>
      <c r="G161" s="25" t="str">
        <f aca="false">IF(AND(E161="",F161=""),"",$E$3+SUM(E$6:E161)-SUM(F$6:F161))</f>
        <v/>
      </c>
      <c r="H161" s="23"/>
      <c r="I161" s="16" t="str">
        <f aca="false">IF(AND(N(E161)&lt;&gt;0,UPPER(H161)&lt;&gt;"Y"),COUNTIFS(E$6:E161,"&lt;&gt;0",E$6:E161,"&lt;&gt;",H$6:H161,"&lt;&gt;Y"),"")</f>
        <v/>
      </c>
      <c r="J161" s="16" t="str">
        <f aca="false">IF(AND(N(F161)&lt;&gt;0,UPPER(H161)&lt;&gt;"Y"),COUNTIFS(F$6:F161,"&lt;&gt;0",F$6:F161,"&lt;&gt;",H$6:H161,"&lt;&gt;Y"),"")</f>
        <v/>
      </c>
    </row>
    <row r="162" customFormat="false" ht="15" hidden="false" customHeight="true" outlineLevel="0" collapsed="false">
      <c r="A162" s="22"/>
      <c r="B162" s="23"/>
      <c r="C162" s="23"/>
      <c r="D162" s="23"/>
      <c r="E162" s="24"/>
      <c r="F162" s="24"/>
      <c r="G162" s="25" t="str">
        <f aca="false">IF(AND(E162="",F162=""),"",$E$3+SUM(E$6:E162)-SUM(F$6:F162))</f>
        <v/>
      </c>
      <c r="H162" s="23"/>
      <c r="I162" s="16" t="str">
        <f aca="false">IF(AND(N(E162)&lt;&gt;0,UPPER(H162)&lt;&gt;"Y"),COUNTIFS(E$6:E162,"&lt;&gt;0",E$6:E162,"&lt;&gt;",H$6:H162,"&lt;&gt;Y"),"")</f>
        <v/>
      </c>
      <c r="J162" s="16" t="str">
        <f aca="false">IF(AND(N(F162)&lt;&gt;0,UPPER(H162)&lt;&gt;"Y"),COUNTIFS(F$6:F162,"&lt;&gt;0",F$6:F162,"&lt;&gt;",H$6:H162,"&lt;&gt;Y"),"")</f>
        <v/>
      </c>
    </row>
    <row r="163" customFormat="false" ht="15" hidden="false" customHeight="true" outlineLevel="0" collapsed="false">
      <c r="A163" s="22"/>
      <c r="B163" s="23"/>
      <c r="C163" s="23"/>
      <c r="D163" s="23"/>
      <c r="E163" s="24"/>
      <c r="F163" s="24"/>
      <c r="G163" s="25" t="str">
        <f aca="false">IF(AND(E163="",F163=""),"",$E$3+SUM(E$6:E163)-SUM(F$6:F163))</f>
        <v/>
      </c>
      <c r="H163" s="23"/>
      <c r="I163" s="16" t="str">
        <f aca="false">IF(AND(N(E163)&lt;&gt;0,UPPER(H163)&lt;&gt;"Y"),COUNTIFS(E$6:E163,"&lt;&gt;0",E$6:E163,"&lt;&gt;",H$6:H163,"&lt;&gt;Y"),"")</f>
        <v/>
      </c>
      <c r="J163" s="16" t="str">
        <f aca="false">IF(AND(N(F163)&lt;&gt;0,UPPER(H163)&lt;&gt;"Y"),COUNTIFS(F$6:F163,"&lt;&gt;0",F$6:F163,"&lt;&gt;",H$6:H163,"&lt;&gt;Y"),"")</f>
        <v/>
      </c>
    </row>
    <row r="164" customFormat="false" ht="15" hidden="false" customHeight="true" outlineLevel="0" collapsed="false">
      <c r="A164" s="22"/>
      <c r="B164" s="23"/>
      <c r="C164" s="23"/>
      <c r="D164" s="23"/>
      <c r="E164" s="24"/>
      <c r="F164" s="24"/>
      <c r="G164" s="25" t="str">
        <f aca="false">IF(AND(E164="",F164=""),"",$E$3+SUM(E$6:E164)-SUM(F$6:F164))</f>
        <v/>
      </c>
      <c r="H164" s="23"/>
      <c r="I164" s="16" t="str">
        <f aca="false">IF(AND(N(E164)&lt;&gt;0,UPPER(H164)&lt;&gt;"Y"),COUNTIFS(E$6:E164,"&lt;&gt;0",E$6:E164,"&lt;&gt;",H$6:H164,"&lt;&gt;Y"),"")</f>
        <v/>
      </c>
      <c r="J164" s="16" t="str">
        <f aca="false">IF(AND(N(F164)&lt;&gt;0,UPPER(H164)&lt;&gt;"Y"),COUNTIFS(F$6:F164,"&lt;&gt;0",F$6:F164,"&lt;&gt;",H$6:H164,"&lt;&gt;Y"),"")</f>
        <v/>
      </c>
    </row>
    <row r="165" customFormat="false" ht="15" hidden="false" customHeight="true" outlineLevel="0" collapsed="false">
      <c r="A165" s="22"/>
      <c r="B165" s="23"/>
      <c r="C165" s="23"/>
      <c r="D165" s="23"/>
      <c r="E165" s="24"/>
      <c r="F165" s="24"/>
      <c r="G165" s="25" t="str">
        <f aca="false">IF(AND(E165="",F165=""),"",$E$3+SUM(E$6:E165)-SUM(F$6:F165))</f>
        <v/>
      </c>
      <c r="H165" s="23"/>
      <c r="I165" s="16" t="str">
        <f aca="false">IF(AND(N(E165)&lt;&gt;0,UPPER(H165)&lt;&gt;"Y"),COUNTIFS(E$6:E165,"&lt;&gt;0",E$6:E165,"&lt;&gt;",H$6:H165,"&lt;&gt;Y"),"")</f>
        <v/>
      </c>
      <c r="J165" s="16" t="str">
        <f aca="false">IF(AND(N(F165)&lt;&gt;0,UPPER(H165)&lt;&gt;"Y"),COUNTIFS(F$6:F165,"&lt;&gt;0",F$6:F165,"&lt;&gt;",H$6:H165,"&lt;&gt;Y"),"")</f>
        <v/>
      </c>
    </row>
    <row r="166" customFormat="false" ht="15" hidden="false" customHeight="true" outlineLevel="0" collapsed="false">
      <c r="A166" s="22"/>
      <c r="B166" s="23"/>
      <c r="C166" s="23"/>
      <c r="D166" s="23"/>
      <c r="E166" s="24"/>
      <c r="F166" s="24"/>
      <c r="G166" s="25" t="str">
        <f aca="false">IF(AND(E166="",F166=""),"",$E$3+SUM(E$6:E166)-SUM(F$6:F166))</f>
        <v/>
      </c>
      <c r="H166" s="23"/>
      <c r="I166" s="16" t="str">
        <f aca="false">IF(AND(N(E166)&lt;&gt;0,UPPER(H166)&lt;&gt;"Y"),COUNTIFS(E$6:E166,"&lt;&gt;0",E$6:E166,"&lt;&gt;",H$6:H166,"&lt;&gt;Y"),"")</f>
        <v/>
      </c>
      <c r="J166" s="16" t="str">
        <f aca="false">IF(AND(N(F166)&lt;&gt;0,UPPER(H166)&lt;&gt;"Y"),COUNTIFS(F$6:F166,"&lt;&gt;0",F$6:F166,"&lt;&gt;",H$6:H166,"&lt;&gt;Y"),"")</f>
        <v/>
      </c>
    </row>
    <row r="167" customFormat="false" ht="15" hidden="false" customHeight="true" outlineLevel="0" collapsed="false">
      <c r="A167" s="22"/>
      <c r="B167" s="23"/>
      <c r="C167" s="23"/>
      <c r="D167" s="23"/>
      <c r="E167" s="24"/>
      <c r="F167" s="24"/>
      <c r="G167" s="25" t="str">
        <f aca="false">IF(AND(E167="",F167=""),"",$E$3+SUM(E$6:E167)-SUM(F$6:F167))</f>
        <v/>
      </c>
      <c r="H167" s="23"/>
      <c r="I167" s="16" t="str">
        <f aca="false">IF(AND(N(E167)&lt;&gt;0,UPPER(H167)&lt;&gt;"Y"),COUNTIFS(E$6:E167,"&lt;&gt;0",E$6:E167,"&lt;&gt;",H$6:H167,"&lt;&gt;Y"),"")</f>
        <v/>
      </c>
      <c r="J167" s="16" t="str">
        <f aca="false">IF(AND(N(F167)&lt;&gt;0,UPPER(H167)&lt;&gt;"Y"),COUNTIFS(F$6:F167,"&lt;&gt;0",F$6:F167,"&lt;&gt;",H$6:H167,"&lt;&gt;Y"),"")</f>
        <v/>
      </c>
    </row>
    <row r="168" customFormat="false" ht="15" hidden="false" customHeight="true" outlineLevel="0" collapsed="false">
      <c r="A168" s="22"/>
      <c r="B168" s="23"/>
      <c r="C168" s="23"/>
      <c r="D168" s="23"/>
      <c r="E168" s="24"/>
      <c r="F168" s="24"/>
      <c r="G168" s="25" t="str">
        <f aca="false">IF(AND(E168="",F168=""),"",$E$3+SUM(E$6:E168)-SUM(F$6:F168))</f>
        <v/>
      </c>
      <c r="H168" s="23"/>
      <c r="I168" s="16" t="str">
        <f aca="false">IF(AND(N(E168)&lt;&gt;0,UPPER(H168)&lt;&gt;"Y"),COUNTIFS(E$6:E168,"&lt;&gt;0",E$6:E168,"&lt;&gt;",H$6:H168,"&lt;&gt;Y"),"")</f>
        <v/>
      </c>
      <c r="J168" s="16" t="str">
        <f aca="false">IF(AND(N(F168)&lt;&gt;0,UPPER(H168)&lt;&gt;"Y"),COUNTIFS(F$6:F168,"&lt;&gt;0",F$6:F168,"&lt;&gt;",H$6:H168,"&lt;&gt;Y"),"")</f>
        <v/>
      </c>
    </row>
    <row r="169" customFormat="false" ht="15" hidden="false" customHeight="true" outlineLevel="0" collapsed="false">
      <c r="A169" s="22"/>
      <c r="B169" s="23"/>
      <c r="C169" s="23"/>
      <c r="D169" s="23"/>
      <c r="E169" s="24"/>
      <c r="F169" s="24"/>
      <c r="G169" s="25" t="str">
        <f aca="false">IF(AND(E169="",F169=""),"",$E$3+SUM(E$6:E169)-SUM(F$6:F169))</f>
        <v/>
      </c>
      <c r="H169" s="23"/>
      <c r="I169" s="16" t="str">
        <f aca="false">IF(AND(N(E169)&lt;&gt;0,UPPER(H169)&lt;&gt;"Y"),COUNTIFS(E$6:E169,"&lt;&gt;0",E$6:E169,"&lt;&gt;",H$6:H169,"&lt;&gt;Y"),"")</f>
        <v/>
      </c>
      <c r="J169" s="16" t="str">
        <f aca="false">IF(AND(N(F169)&lt;&gt;0,UPPER(H169)&lt;&gt;"Y"),COUNTIFS(F$6:F169,"&lt;&gt;0",F$6:F169,"&lt;&gt;",H$6:H169,"&lt;&gt;Y"),"")</f>
        <v/>
      </c>
    </row>
    <row r="170" customFormat="false" ht="15" hidden="false" customHeight="true" outlineLevel="0" collapsed="false">
      <c r="A170" s="22"/>
      <c r="B170" s="23"/>
      <c r="C170" s="23"/>
      <c r="D170" s="23"/>
      <c r="E170" s="24"/>
      <c r="F170" s="24"/>
      <c r="G170" s="25" t="str">
        <f aca="false">IF(AND(E170="",F170=""),"",$E$3+SUM(E$6:E170)-SUM(F$6:F170))</f>
        <v/>
      </c>
      <c r="H170" s="23"/>
      <c r="I170" s="16" t="str">
        <f aca="false">IF(AND(N(E170)&lt;&gt;0,UPPER(H170)&lt;&gt;"Y"),COUNTIFS(E$6:E170,"&lt;&gt;0",E$6:E170,"&lt;&gt;",H$6:H170,"&lt;&gt;Y"),"")</f>
        <v/>
      </c>
      <c r="J170" s="16" t="str">
        <f aca="false">IF(AND(N(F170)&lt;&gt;0,UPPER(H170)&lt;&gt;"Y"),COUNTIFS(F$6:F170,"&lt;&gt;0",F$6:F170,"&lt;&gt;",H$6:H170,"&lt;&gt;Y"),"")</f>
        <v/>
      </c>
    </row>
    <row r="171" customFormat="false" ht="15" hidden="false" customHeight="true" outlineLevel="0" collapsed="false">
      <c r="A171" s="22"/>
      <c r="B171" s="23"/>
      <c r="C171" s="23"/>
      <c r="D171" s="23"/>
      <c r="E171" s="24"/>
      <c r="F171" s="24"/>
      <c r="G171" s="25" t="str">
        <f aca="false">IF(AND(E171="",F171=""),"",$E$3+SUM(E$6:E171)-SUM(F$6:F171))</f>
        <v/>
      </c>
      <c r="H171" s="23"/>
      <c r="I171" s="16" t="str">
        <f aca="false">IF(AND(N(E171)&lt;&gt;0,UPPER(H171)&lt;&gt;"Y"),COUNTIFS(E$6:E171,"&lt;&gt;0",E$6:E171,"&lt;&gt;",H$6:H171,"&lt;&gt;Y"),"")</f>
        <v/>
      </c>
      <c r="J171" s="16" t="str">
        <f aca="false">IF(AND(N(F171)&lt;&gt;0,UPPER(H171)&lt;&gt;"Y"),COUNTIFS(F$6:F171,"&lt;&gt;0",F$6:F171,"&lt;&gt;",H$6:H171,"&lt;&gt;Y"),"")</f>
        <v/>
      </c>
    </row>
    <row r="172" customFormat="false" ht="15" hidden="false" customHeight="true" outlineLevel="0" collapsed="false">
      <c r="A172" s="22"/>
      <c r="B172" s="23"/>
      <c r="C172" s="23"/>
      <c r="D172" s="23"/>
      <c r="E172" s="24"/>
      <c r="F172" s="24"/>
      <c r="G172" s="25" t="str">
        <f aca="false">IF(AND(E172="",F172=""),"",$E$3+SUM(E$6:E172)-SUM(F$6:F172))</f>
        <v/>
      </c>
      <c r="H172" s="23"/>
      <c r="I172" s="16" t="str">
        <f aca="false">IF(AND(N(E172)&lt;&gt;0,UPPER(H172)&lt;&gt;"Y"),COUNTIFS(E$6:E172,"&lt;&gt;0",E$6:E172,"&lt;&gt;",H$6:H172,"&lt;&gt;Y"),"")</f>
        <v/>
      </c>
      <c r="J172" s="16" t="str">
        <f aca="false">IF(AND(N(F172)&lt;&gt;0,UPPER(H172)&lt;&gt;"Y"),COUNTIFS(F$6:F172,"&lt;&gt;0",F$6:F172,"&lt;&gt;",H$6:H172,"&lt;&gt;Y"),"")</f>
        <v/>
      </c>
    </row>
    <row r="173" customFormat="false" ht="15" hidden="false" customHeight="true" outlineLevel="0" collapsed="false">
      <c r="A173" s="22"/>
      <c r="B173" s="23"/>
      <c r="C173" s="23"/>
      <c r="D173" s="23"/>
      <c r="E173" s="24"/>
      <c r="F173" s="24"/>
      <c r="G173" s="25" t="str">
        <f aca="false">IF(AND(E173="",F173=""),"",$E$3+SUM(E$6:E173)-SUM(F$6:F173))</f>
        <v/>
      </c>
      <c r="H173" s="23"/>
      <c r="I173" s="16" t="str">
        <f aca="false">IF(AND(N(E173)&lt;&gt;0,UPPER(H173)&lt;&gt;"Y"),COUNTIFS(E$6:E173,"&lt;&gt;0",E$6:E173,"&lt;&gt;",H$6:H173,"&lt;&gt;Y"),"")</f>
        <v/>
      </c>
      <c r="J173" s="16" t="str">
        <f aca="false">IF(AND(N(F173)&lt;&gt;0,UPPER(H173)&lt;&gt;"Y"),COUNTIFS(F$6:F173,"&lt;&gt;0",F$6:F173,"&lt;&gt;",H$6:H173,"&lt;&gt;Y"),"")</f>
        <v/>
      </c>
    </row>
    <row r="174" customFormat="false" ht="15" hidden="false" customHeight="true" outlineLevel="0" collapsed="false">
      <c r="A174" s="22"/>
      <c r="B174" s="23"/>
      <c r="C174" s="23"/>
      <c r="D174" s="23"/>
      <c r="E174" s="24"/>
      <c r="F174" s="24"/>
      <c r="G174" s="25" t="str">
        <f aca="false">IF(AND(E174="",F174=""),"",$E$3+SUM(E$6:E174)-SUM(F$6:F174))</f>
        <v/>
      </c>
      <c r="H174" s="23"/>
      <c r="I174" s="16" t="str">
        <f aca="false">IF(AND(N(E174)&lt;&gt;0,UPPER(H174)&lt;&gt;"Y"),COUNTIFS(E$6:E174,"&lt;&gt;0",E$6:E174,"&lt;&gt;",H$6:H174,"&lt;&gt;Y"),"")</f>
        <v/>
      </c>
      <c r="J174" s="16" t="str">
        <f aca="false">IF(AND(N(F174)&lt;&gt;0,UPPER(H174)&lt;&gt;"Y"),COUNTIFS(F$6:F174,"&lt;&gt;0",F$6:F174,"&lt;&gt;",H$6:H174,"&lt;&gt;Y"),"")</f>
        <v/>
      </c>
    </row>
    <row r="175" customFormat="false" ht="15" hidden="false" customHeight="true" outlineLevel="0" collapsed="false">
      <c r="A175" s="22"/>
      <c r="B175" s="23"/>
      <c r="C175" s="23"/>
      <c r="D175" s="23"/>
      <c r="E175" s="24"/>
      <c r="F175" s="24"/>
      <c r="G175" s="25" t="str">
        <f aca="false">IF(AND(E175="",F175=""),"",$E$3+SUM(E$6:E175)-SUM(F$6:F175))</f>
        <v/>
      </c>
      <c r="H175" s="23"/>
      <c r="I175" s="16" t="str">
        <f aca="false">IF(AND(N(E175)&lt;&gt;0,UPPER(H175)&lt;&gt;"Y"),COUNTIFS(E$6:E175,"&lt;&gt;0",E$6:E175,"&lt;&gt;",H$6:H175,"&lt;&gt;Y"),"")</f>
        <v/>
      </c>
      <c r="J175" s="16" t="str">
        <f aca="false">IF(AND(N(F175)&lt;&gt;0,UPPER(H175)&lt;&gt;"Y"),COUNTIFS(F$6:F175,"&lt;&gt;0",F$6:F175,"&lt;&gt;",H$6:H175,"&lt;&gt;Y"),"")</f>
        <v/>
      </c>
    </row>
    <row r="176" customFormat="false" ht="15" hidden="false" customHeight="true" outlineLevel="0" collapsed="false">
      <c r="A176" s="22"/>
      <c r="B176" s="23"/>
      <c r="C176" s="23"/>
      <c r="D176" s="23"/>
      <c r="E176" s="24"/>
      <c r="F176" s="24"/>
      <c r="G176" s="25" t="str">
        <f aca="false">IF(AND(E176="",F176=""),"",$E$3+SUM(E$6:E176)-SUM(F$6:F176))</f>
        <v/>
      </c>
      <c r="H176" s="23"/>
      <c r="I176" s="16" t="str">
        <f aca="false">IF(AND(N(E176)&lt;&gt;0,UPPER(H176)&lt;&gt;"Y"),COUNTIFS(E$6:E176,"&lt;&gt;0",E$6:E176,"&lt;&gt;",H$6:H176,"&lt;&gt;Y"),"")</f>
        <v/>
      </c>
      <c r="J176" s="16" t="str">
        <f aca="false">IF(AND(N(F176)&lt;&gt;0,UPPER(H176)&lt;&gt;"Y"),COUNTIFS(F$6:F176,"&lt;&gt;0",F$6:F176,"&lt;&gt;",H$6:H176,"&lt;&gt;Y"),"")</f>
        <v/>
      </c>
    </row>
    <row r="177" customFormat="false" ht="15" hidden="false" customHeight="true" outlineLevel="0" collapsed="false">
      <c r="A177" s="22"/>
      <c r="B177" s="23"/>
      <c r="C177" s="23"/>
      <c r="D177" s="23"/>
      <c r="E177" s="24"/>
      <c r="F177" s="24"/>
      <c r="G177" s="25" t="str">
        <f aca="false">IF(AND(E177="",F177=""),"",$E$3+SUM(E$6:E177)-SUM(F$6:F177))</f>
        <v/>
      </c>
      <c r="H177" s="23"/>
      <c r="I177" s="16" t="str">
        <f aca="false">IF(AND(N(E177)&lt;&gt;0,UPPER(H177)&lt;&gt;"Y"),COUNTIFS(E$6:E177,"&lt;&gt;0",E$6:E177,"&lt;&gt;",H$6:H177,"&lt;&gt;Y"),"")</f>
        <v/>
      </c>
      <c r="J177" s="16" t="str">
        <f aca="false">IF(AND(N(F177)&lt;&gt;0,UPPER(H177)&lt;&gt;"Y"),COUNTIFS(F$6:F177,"&lt;&gt;0",F$6:F177,"&lt;&gt;",H$6:H177,"&lt;&gt;Y"),"")</f>
        <v/>
      </c>
    </row>
    <row r="178" customFormat="false" ht="15" hidden="false" customHeight="true" outlineLevel="0" collapsed="false">
      <c r="A178" s="22"/>
      <c r="B178" s="23"/>
      <c r="C178" s="23"/>
      <c r="D178" s="23"/>
      <c r="E178" s="24"/>
      <c r="F178" s="24"/>
      <c r="G178" s="25" t="str">
        <f aca="false">IF(AND(E178="",F178=""),"",$E$3+SUM(E$6:E178)-SUM(F$6:F178))</f>
        <v/>
      </c>
      <c r="H178" s="23"/>
      <c r="I178" s="16" t="str">
        <f aca="false">IF(AND(N(E178)&lt;&gt;0,UPPER(H178)&lt;&gt;"Y"),COUNTIFS(E$6:E178,"&lt;&gt;0",E$6:E178,"&lt;&gt;",H$6:H178,"&lt;&gt;Y"),"")</f>
        <v/>
      </c>
      <c r="J178" s="16" t="str">
        <f aca="false">IF(AND(N(F178)&lt;&gt;0,UPPER(H178)&lt;&gt;"Y"),COUNTIFS(F$6:F178,"&lt;&gt;0",F$6:F178,"&lt;&gt;",H$6:H178,"&lt;&gt;Y"),"")</f>
        <v/>
      </c>
    </row>
    <row r="179" customFormat="false" ht="15" hidden="false" customHeight="true" outlineLevel="0" collapsed="false">
      <c r="A179" s="22"/>
      <c r="B179" s="23"/>
      <c r="C179" s="23"/>
      <c r="D179" s="23"/>
      <c r="E179" s="24"/>
      <c r="F179" s="24"/>
      <c r="G179" s="25" t="str">
        <f aca="false">IF(AND(E179="",F179=""),"",$E$3+SUM(E$6:E179)-SUM(F$6:F179))</f>
        <v/>
      </c>
      <c r="H179" s="23"/>
      <c r="I179" s="16" t="str">
        <f aca="false">IF(AND(N(E179)&lt;&gt;0,UPPER(H179)&lt;&gt;"Y"),COUNTIFS(E$6:E179,"&lt;&gt;0",E$6:E179,"&lt;&gt;",H$6:H179,"&lt;&gt;Y"),"")</f>
        <v/>
      </c>
      <c r="J179" s="16" t="str">
        <f aca="false">IF(AND(N(F179)&lt;&gt;0,UPPER(H179)&lt;&gt;"Y"),COUNTIFS(F$6:F179,"&lt;&gt;0",F$6:F179,"&lt;&gt;",H$6:H179,"&lt;&gt;Y"),"")</f>
        <v/>
      </c>
    </row>
    <row r="180" customFormat="false" ht="15" hidden="false" customHeight="true" outlineLevel="0" collapsed="false">
      <c r="A180" s="22"/>
      <c r="B180" s="23"/>
      <c r="C180" s="23"/>
      <c r="D180" s="23"/>
      <c r="E180" s="24"/>
      <c r="F180" s="24"/>
      <c r="G180" s="25" t="str">
        <f aca="false">IF(AND(E180="",F180=""),"",$E$3+SUM(E$6:E180)-SUM(F$6:F180))</f>
        <v/>
      </c>
      <c r="H180" s="23"/>
      <c r="I180" s="16" t="str">
        <f aca="false">IF(AND(N(E180)&lt;&gt;0,UPPER(H180)&lt;&gt;"Y"),COUNTIFS(E$6:E180,"&lt;&gt;0",E$6:E180,"&lt;&gt;",H$6:H180,"&lt;&gt;Y"),"")</f>
        <v/>
      </c>
      <c r="J180" s="16" t="str">
        <f aca="false">IF(AND(N(F180)&lt;&gt;0,UPPER(H180)&lt;&gt;"Y"),COUNTIFS(F$6:F180,"&lt;&gt;0",F$6:F180,"&lt;&gt;",H$6:H180,"&lt;&gt;Y"),"")</f>
        <v/>
      </c>
    </row>
    <row r="181" customFormat="false" ht="15" hidden="false" customHeight="true" outlineLevel="0" collapsed="false">
      <c r="A181" s="22"/>
      <c r="B181" s="23"/>
      <c r="C181" s="23"/>
      <c r="D181" s="23"/>
      <c r="E181" s="24"/>
      <c r="F181" s="24"/>
      <c r="G181" s="25" t="str">
        <f aca="false">IF(AND(E181="",F181=""),"",$E$3+SUM(E$6:E181)-SUM(F$6:F181))</f>
        <v/>
      </c>
      <c r="H181" s="23"/>
      <c r="I181" s="16" t="str">
        <f aca="false">IF(AND(N(E181)&lt;&gt;0,UPPER(H181)&lt;&gt;"Y"),COUNTIFS(E$6:E181,"&lt;&gt;0",E$6:E181,"&lt;&gt;",H$6:H181,"&lt;&gt;Y"),"")</f>
        <v/>
      </c>
      <c r="J181" s="16" t="str">
        <f aca="false">IF(AND(N(F181)&lt;&gt;0,UPPER(H181)&lt;&gt;"Y"),COUNTIFS(F$6:F181,"&lt;&gt;0",F$6:F181,"&lt;&gt;",H$6:H181,"&lt;&gt;Y"),"")</f>
        <v/>
      </c>
    </row>
    <row r="182" customFormat="false" ht="15" hidden="false" customHeight="true" outlineLevel="0" collapsed="false">
      <c r="A182" s="22"/>
      <c r="B182" s="23"/>
      <c r="C182" s="23"/>
      <c r="D182" s="23"/>
      <c r="E182" s="24"/>
      <c r="F182" s="24"/>
      <c r="G182" s="25" t="str">
        <f aca="false">IF(AND(E182="",F182=""),"",$E$3+SUM(E$6:E182)-SUM(F$6:F182))</f>
        <v/>
      </c>
      <c r="H182" s="23"/>
      <c r="I182" s="16" t="str">
        <f aca="false">IF(AND(N(E182)&lt;&gt;0,UPPER(H182)&lt;&gt;"Y"),COUNTIFS(E$6:E182,"&lt;&gt;0",E$6:E182,"&lt;&gt;",H$6:H182,"&lt;&gt;Y"),"")</f>
        <v/>
      </c>
      <c r="J182" s="16" t="str">
        <f aca="false">IF(AND(N(F182)&lt;&gt;0,UPPER(H182)&lt;&gt;"Y"),COUNTIFS(F$6:F182,"&lt;&gt;0",F$6:F182,"&lt;&gt;",H$6:H182,"&lt;&gt;Y"),"")</f>
        <v/>
      </c>
    </row>
    <row r="183" customFormat="false" ht="15" hidden="false" customHeight="true" outlineLevel="0" collapsed="false">
      <c r="A183" s="22"/>
      <c r="B183" s="23"/>
      <c r="C183" s="23"/>
      <c r="D183" s="23"/>
      <c r="E183" s="24"/>
      <c r="F183" s="24"/>
      <c r="G183" s="25" t="str">
        <f aca="false">IF(AND(E183="",F183=""),"",$E$3+SUM(E$6:E183)-SUM(F$6:F183))</f>
        <v/>
      </c>
      <c r="H183" s="23"/>
      <c r="I183" s="16" t="str">
        <f aca="false">IF(AND(N(E183)&lt;&gt;0,UPPER(H183)&lt;&gt;"Y"),COUNTIFS(E$6:E183,"&lt;&gt;0",E$6:E183,"&lt;&gt;",H$6:H183,"&lt;&gt;Y"),"")</f>
        <v/>
      </c>
      <c r="J183" s="16" t="str">
        <f aca="false">IF(AND(N(F183)&lt;&gt;0,UPPER(H183)&lt;&gt;"Y"),COUNTIFS(F$6:F183,"&lt;&gt;0",F$6:F183,"&lt;&gt;",H$6:H183,"&lt;&gt;Y"),"")</f>
        <v/>
      </c>
    </row>
    <row r="184" customFormat="false" ht="15" hidden="false" customHeight="true" outlineLevel="0" collapsed="false">
      <c r="A184" s="22"/>
      <c r="B184" s="23"/>
      <c r="C184" s="23"/>
      <c r="D184" s="23"/>
      <c r="E184" s="24"/>
      <c r="F184" s="24"/>
      <c r="G184" s="25" t="str">
        <f aca="false">IF(AND(E184="",F184=""),"",$E$3+SUM(E$6:E184)-SUM(F$6:F184))</f>
        <v/>
      </c>
      <c r="H184" s="23"/>
      <c r="I184" s="16" t="str">
        <f aca="false">IF(AND(N(E184)&lt;&gt;0,UPPER(H184)&lt;&gt;"Y"),COUNTIFS(E$6:E184,"&lt;&gt;0",E$6:E184,"&lt;&gt;",H$6:H184,"&lt;&gt;Y"),"")</f>
        <v/>
      </c>
      <c r="J184" s="16" t="str">
        <f aca="false">IF(AND(N(F184)&lt;&gt;0,UPPER(H184)&lt;&gt;"Y"),COUNTIFS(F$6:F184,"&lt;&gt;0",F$6:F184,"&lt;&gt;",H$6:H184,"&lt;&gt;Y"),"")</f>
        <v/>
      </c>
    </row>
    <row r="185" customFormat="false" ht="15" hidden="false" customHeight="true" outlineLevel="0" collapsed="false">
      <c r="A185" s="22"/>
      <c r="B185" s="23"/>
      <c r="C185" s="23"/>
      <c r="D185" s="23"/>
      <c r="E185" s="24"/>
      <c r="F185" s="24"/>
      <c r="G185" s="25" t="str">
        <f aca="false">IF(AND(E185="",F185=""),"",$E$3+SUM(E$6:E185)-SUM(F$6:F185))</f>
        <v/>
      </c>
      <c r="H185" s="23"/>
      <c r="I185" s="16" t="str">
        <f aca="false">IF(AND(N(E185)&lt;&gt;0,UPPER(H185)&lt;&gt;"Y"),COUNTIFS(E$6:E185,"&lt;&gt;0",E$6:E185,"&lt;&gt;",H$6:H185,"&lt;&gt;Y"),"")</f>
        <v/>
      </c>
      <c r="J185" s="16" t="str">
        <f aca="false">IF(AND(N(F185)&lt;&gt;0,UPPER(H185)&lt;&gt;"Y"),COUNTIFS(F$6:F185,"&lt;&gt;0",F$6:F185,"&lt;&gt;",H$6:H185,"&lt;&gt;Y"),"")</f>
        <v/>
      </c>
    </row>
    <row r="186" customFormat="false" ht="15" hidden="false" customHeight="true" outlineLevel="0" collapsed="false">
      <c r="A186" s="22"/>
      <c r="B186" s="23"/>
      <c r="C186" s="23"/>
      <c r="D186" s="23"/>
      <c r="E186" s="24"/>
      <c r="F186" s="24"/>
      <c r="G186" s="25" t="str">
        <f aca="false">IF(AND(E186="",F186=""),"",$E$3+SUM(E$6:E186)-SUM(F$6:F186))</f>
        <v/>
      </c>
      <c r="H186" s="23"/>
      <c r="I186" s="16" t="str">
        <f aca="false">IF(AND(N(E186)&lt;&gt;0,UPPER(H186)&lt;&gt;"Y"),COUNTIFS(E$6:E186,"&lt;&gt;0",E$6:E186,"&lt;&gt;",H$6:H186,"&lt;&gt;Y"),"")</f>
        <v/>
      </c>
      <c r="J186" s="16" t="str">
        <f aca="false">IF(AND(N(F186)&lt;&gt;0,UPPER(H186)&lt;&gt;"Y"),COUNTIFS(F$6:F186,"&lt;&gt;0",F$6:F186,"&lt;&gt;",H$6:H186,"&lt;&gt;Y"),"")</f>
        <v/>
      </c>
    </row>
    <row r="187" customFormat="false" ht="15" hidden="false" customHeight="true" outlineLevel="0" collapsed="false">
      <c r="A187" s="22"/>
      <c r="B187" s="23"/>
      <c r="C187" s="23"/>
      <c r="D187" s="23"/>
      <c r="E187" s="24"/>
      <c r="F187" s="24"/>
      <c r="G187" s="25" t="str">
        <f aca="false">IF(AND(E187="",F187=""),"",$E$3+SUM(E$6:E187)-SUM(F$6:F187))</f>
        <v/>
      </c>
      <c r="H187" s="23"/>
      <c r="I187" s="16" t="str">
        <f aca="false">IF(AND(N(E187)&lt;&gt;0,UPPER(H187)&lt;&gt;"Y"),COUNTIFS(E$6:E187,"&lt;&gt;0",E$6:E187,"&lt;&gt;",H$6:H187,"&lt;&gt;Y"),"")</f>
        <v/>
      </c>
      <c r="J187" s="16" t="str">
        <f aca="false">IF(AND(N(F187)&lt;&gt;0,UPPER(H187)&lt;&gt;"Y"),COUNTIFS(F$6:F187,"&lt;&gt;0",F$6:F187,"&lt;&gt;",H$6:H187,"&lt;&gt;Y"),"")</f>
        <v/>
      </c>
    </row>
    <row r="188" customFormat="false" ht="15" hidden="false" customHeight="true" outlineLevel="0" collapsed="false">
      <c r="A188" s="22"/>
      <c r="B188" s="23"/>
      <c r="C188" s="23"/>
      <c r="D188" s="23"/>
      <c r="E188" s="24"/>
      <c r="F188" s="24"/>
      <c r="G188" s="25" t="str">
        <f aca="false">IF(AND(E188="",F188=""),"",$E$3+SUM(E$6:E188)-SUM(F$6:F188))</f>
        <v/>
      </c>
      <c r="H188" s="23"/>
      <c r="I188" s="16" t="str">
        <f aca="false">IF(AND(N(E188)&lt;&gt;0,UPPER(H188)&lt;&gt;"Y"),COUNTIFS(E$6:E188,"&lt;&gt;0",E$6:E188,"&lt;&gt;",H$6:H188,"&lt;&gt;Y"),"")</f>
        <v/>
      </c>
      <c r="J188" s="16" t="str">
        <f aca="false">IF(AND(N(F188)&lt;&gt;0,UPPER(H188)&lt;&gt;"Y"),COUNTIFS(F$6:F188,"&lt;&gt;0",F$6:F188,"&lt;&gt;",H$6:H188,"&lt;&gt;Y"),"")</f>
        <v/>
      </c>
    </row>
    <row r="189" customFormat="false" ht="15" hidden="false" customHeight="true" outlineLevel="0" collapsed="false">
      <c r="A189" s="22"/>
      <c r="B189" s="23"/>
      <c r="C189" s="23"/>
      <c r="D189" s="23"/>
      <c r="E189" s="24"/>
      <c r="F189" s="24"/>
      <c r="G189" s="25" t="str">
        <f aca="false">IF(AND(E189="",F189=""),"",$E$3+SUM(E$6:E189)-SUM(F$6:F189))</f>
        <v/>
      </c>
      <c r="H189" s="23"/>
      <c r="I189" s="16" t="str">
        <f aca="false">IF(AND(N(E189)&lt;&gt;0,UPPER(H189)&lt;&gt;"Y"),COUNTIFS(E$6:E189,"&lt;&gt;0",E$6:E189,"&lt;&gt;",H$6:H189,"&lt;&gt;Y"),"")</f>
        <v/>
      </c>
      <c r="J189" s="16" t="str">
        <f aca="false">IF(AND(N(F189)&lt;&gt;0,UPPER(H189)&lt;&gt;"Y"),COUNTIFS(F$6:F189,"&lt;&gt;0",F$6:F189,"&lt;&gt;",H$6:H189,"&lt;&gt;Y"),"")</f>
        <v/>
      </c>
    </row>
    <row r="190" customFormat="false" ht="15" hidden="false" customHeight="true" outlineLevel="0" collapsed="false">
      <c r="A190" s="22"/>
      <c r="B190" s="23"/>
      <c r="C190" s="23"/>
      <c r="D190" s="23"/>
      <c r="E190" s="24"/>
      <c r="F190" s="24"/>
      <c r="G190" s="25" t="str">
        <f aca="false">IF(AND(E190="",F190=""),"",$E$3+SUM(E$6:E190)-SUM(F$6:F190))</f>
        <v/>
      </c>
      <c r="H190" s="23"/>
      <c r="I190" s="16" t="str">
        <f aca="false">IF(AND(N(E190)&lt;&gt;0,UPPER(H190)&lt;&gt;"Y"),COUNTIFS(E$6:E190,"&lt;&gt;0",E$6:E190,"&lt;&gt;",H$6:H190,"&lt;&gt;Y"),"")</f>
        <v/>
      </c>
      <c r="J190" s="16" t="str">
        <f aca="false">IF(AND(N(F190)&lt;&gt;0,UPPER(H190)&lt;&gt;"Y"),COUNTIFS(F$6:F190,"&lt;&gt;0",F$6:F190,"&lt;&gt;",H$6:H190,"&lt;&gt;Y"),"")</f>
        <v/>
      </c>
    </row>
    <row r="191" customFormat="false" ht="15" hidden="false" customHeight="true" outlineLevel="0" collapsed="false">
      <c r="A191" s="22"/>
      <c r="B191" s="23"/>
      <c r="C191" s="23"/>
      <c r="D191" s="23"/>
      <c r="E191" s="24"/>
      <c r="F191" s="24"/>
      <c r="G191" s="25" t="str">
        <f aca="false">IF(AND(E191="",F191=""),"",$E$3+SUM(E$6:E191)-SUM(F$6:F191))</f>
        <v/>
      </c>
      <c r="H191" s="23"/>
      <c r="I191" s="16" t="str">
        <f aca="false">IF(AND(N(E191)&lt;&gt;0,UPPER(H191)&lt;&gt;"Y"),COUNTIFS(E$6:E191,"&lt;&gt;0",E$6:E191,"&lt;&gt;",H$6:H191,"&lt;&gt;Y"),"")</f>
        <v/>
      </c>
      <c r="J191" s="16" t="str">
        <f aca="false">IF(AND(N(F191)&lt;&gt;0,UPPER(H191)&lt;&gt;"Y"),COUNTIFS(F$6:F191,"&lt;&gt;0",F$6:F191,"&lt;&gt;",H$6:H191,"&lt;&gt;Y"),"")</f>
        <v/>
      </c>
    </row>
    <row r="192" customFormat="false" ht="15" hidden="false" customHeight="true" outlineLevel="0" collapsed="false">
      <c r="A192" s="22"/>
      <c r="B192" s="23"/>
      <c r="C192" s="23"/>
      <c r="D192" s="23"/>
      <c r="E192" s="24"/>
      <c r="F192" s="24"/>
      <c r="G192" s="25" t="str">
        <f aca="false">IF(AND(E192="",F192=""),"",$E$3+SUM(E$6:E192)-SUM(F$6:F192))</f>
        <v/>
      </c>
      <c r="H192" s="23"/>
      <c r="I192" s="16" t="str">
        <f aca="false">IF(AND(N(E192)&lt;&gt;0,UPPER(H192)&lt;&gt;"Y"),COUNTIFS(E$6:E192,"&lt;&gt;0",E$6:E192,"&lt;&gt;",H$6:H192,"&lt;&gt;Y"),"")</f>
        <v/>
      </c>
      <c r="J192" s="16" t="str">
        <f aca="false">IF(AND(N(F192)&lt;&gt;0,UPPER(H192)&lt;&gt;"Y"),COUNTIFS(F$6:F192,"&lt;&gt;0",F$6:F192,"&lt;&gt;",H$6:H192,"&lt;&gt;Y"),"")</f>
        <v/>
      </c>
    </row>
    <row r="193" customFormat="false" ht="15" hidden="false" customHeight="true" outlineLevel="0" collapsed="false">
      <c r="A193" s="22"/>
      <c r="B193" s="23"/>
      <c r="C193" s="23"/>
      <c r="D193" s="23"/>
      <c r="E193" s="24"/>
      <c r="F193" s="24"/>
      <c r="G193" s="25" t="str">
        <f aca="false">IF(AND(E193="",F193=""),"",$E$3+SUM(E$6:E193)-SUM(F$6:F193))</f>
        <v/>
      </c>
      <c r="H193" s="23"/>
      <c r="I193" s="16" t="str">
        <f aca="false">IF(AND(N(E193)&lt;&gt;0,UPPER(H193)&lt;&gt;"Y"),COUNTIFS(E$6:E193,"&lt;&gt;0",E$6:E193,"&lt;&gt;",H$6:H193,"&lt;&gt;Y"),"")</f>
        <v/>
      </c>
      <c r="J193" s="16" t="str">
        <f aca="false">IF(AND(N(F193)&lt;&gt;0,UPPER(H193)&lt;&gt;"Y"),COUNTIFS(F$6:F193,"&lt;&gt;0",F$6:F193,"&lt;&gt;",H$6:H193,"&lt;&gt;Y"),"")</f>
        <v/>
      </c>
    </row>
    <row r="194" customFormat="false" ht="15" hidden="false" customHeight="true" outlineLevel="0" collapsed="false">
      <c r="A194" s="22"/>
      <c r="B194" s="23"/>
      <c r="C194" s="23"/>
      <c r="D194" s="23"/>
      <c r="E194" s="24"/>
      <c r="F194" s="24"/>
      <c r="G194" s="25" t="str">
        <f aca="false">IF(AND(E194="",F194=""),"",$E$3+SUM(E$6:E194)-SUM(F$6:F194))</f>
        <v/>
      </c>
      <c r="H194" s="23"/>
      <c r="I194" s="16" t="str">
        <f aca="false">IF(AND(N(E194)&lt;&gt;0,UPPER(H194)&lt;&gt;"Y"),COUNTIFS(E$6:E194,"&lt;&gt;0",E$6:E194,"&lt;&gt;",H$6:H194,"&lt;&gt;Y"),"")</f>
        <v/>
      </c>
      <c r="J194" s="16" t="str">
        <f aca="false">IF(AND(N(F194)&lt;&gt;0,UPPER(H194)&lt;&gt;"Y"),COUNTIFS(F$6:F194,"&lt;&gt;0",F$6:F194,"&lt;&gt;",H$6:H194,"&lt;&gt;Y"),"")</f>
        <v/>
      </c>
    </row>
    <row r="195" customFormat="false" ht="15" hidden="false" customHeight="true" outlineLevel="0" collapsed="false">
      <c r="A195" s="22"/>
      <c r="B195" s="23"/>
      <c r="C195" s="23"/>
      <c r="D195" s="23"/>
      <c r="E195" s="24"/>
      <c r="F195" s="24"/>
      <c r="G195" s="25" t="str">
        <f aca="false">IF(AND(E195="",F195=""),"",$E$3+SUM(E$6:E195)-SUM(F$6:F195))</f>
        <v/>
      </c>
      <c r="H195" s="23"/>
      <c r="I195" s="16" t="str">
        <f aca="false">IF(AND(N(E195)&lt;&gt;0,UPPER(H195)&lt;&gt;"Y"),COUNTIFS(E$6:E195,"&lt;&gt;0",E$6:E195,"&lt;&gt;",H$6:H195,"&lt;&gt;Y"),"")</f>
        <v/>
      </c>
      <c r="J195" s="16" t="str">
        <f aca="false">IF(AND(N(F195)&lt;&gt;0,UPPER(H195)&lt;&gt;"Y"),COUNTIFS(F$6:F195,"&lt;&gt;0",F$6:F195,"&lt;&gt;",H$6:H195,"&lt;&gt;Y"),"")</f>
        <v/>
      </c>
    </row>
    <row r="196" customFormat="false" ht="15" hidden="false" customHeight="true" outlineLevel="0" collapsed="false">
      <c r="A196" s="22"/>
      <c r="B196" s="23"/>
      <c r="C196" s="23"/>
      <c r="D196" s="23"/>
      <c r="E196" s="24"/>
      <c r="F196" s="24"/>
      <c r="G196" s="25" t="str">
        <f aca="false">IF(AND(E196="",F196=""),"",$E$3+SUM(E$6:E196)-SUM(F$6:F196))</f>
        <v/>
      </c>
      <c r="H196" s="23"/>
      <c r="I196" s="16" t="str">
        <f aca="false">IF(AND(N(E196)&lt;&gt;0,UPPER(H196)&lt;&gt;"Y"),COUNTIFS(E$6:E196,"&lt;&gt;0",E$6:E196,"&lt;&gt;",H$6:H196,"&lt;&gt;Y"),"")</f>
        <v/>
      </c>
      <c r="J196" s="16" t="str">
        <f aca="false">IF(AND(N(F196)&lt;&gt;0,UPPER(H196)&lt;&gt;"Y"),COUNTIFS(F$6:F196,"&lt;&gt;0",F$6:F196,"&lt;&gt;",H$6:H196,"&lt;&gt;Y"),"")</f>
        <v/>
      </c>
    </row>
    <row r="197" customFormat="false" ht="15" hidden="false" customHeight="true" outlineLevel="0" collapsed="false">
      <c r="A197" s="22"/>
      <c r="B197" s="23"/>
      <c r="C197" s="23"/>
      <c r="D197" s="23"/>
      <c r="E197" s="24"/>
      <c r="F197" s="24"/>
      <c r="G197" s="25" t="str">
        <f aca="false">IF(AND(E197="",F197=""),"",$E$3+SUM(E$6:E197)-SUM(F$6:F197))</f>
        <v/>
      </c>
      <c r="H197" s="23"/>
      <c r="I197" s="16" t="str">
        <f aca="false">IF(AND(N(E197)&lt;&gt;0,UPPER(H197)&lt;&gt;"Y"),COUNTIFS(E$6:E197,"&lt;&gt;0",E$6:E197,"&lt;&gt;",H$6:H197,"&lt;&gt;Y"),"")</f>
        <v/>
      </c>
      <c r="J197" s="16" t="str">
        <f aca="false">IF(AND(N(F197)&lt;&gt;0,UPPER(H197)&lt;&gt;"Y"),COUNTIFS(F$6:F197,"&lt;&gt;0",F$6:F197,"&lt;&gt;",H$6:H197,"&lt;&gt;Y"),"")</f>
        <v/>
      </c>
    </row>
    <row r="198" customFormat="false" ht="15" hidden="false" customHeight="true" outlineLevel="0" collapsed="false">
      <c r="A198" s="22"/>
      <c r="B198" s="23"/>
      <c r="C198" s="23"/>
      <c r="D198" s="23"/>
      <c r="E198" s="24"/>
      <c r="F198" s="24"/>
      <c r="G198" s="25" t="str">
        <f aca="false">IF(AND(E198="",F198=""),"",$E$3+SUM(E$6:E198)-SUM(F$6:F198))</f>
        <v/>
      </c>
      <c r="H198" s="23"/>
      <c r="I198" s="16" t="str">
        <f aca="false">IF(AND(N(E198)&lt;&gt;0,UPPER(H198)&lt;&gt;"Y"),COUNTIFS(E$6:E198,"&lt;&gt;0",E$6:E198,"&lt;&gt;",H$6:H198,"&lt;&gt;Y"),"")</f>
        <v/>
      </c>
      <c r="J198" s="16" t="str">
        <f aca="false">IF(AND(N(F198)&lt;&gt;0,UPPER(H198)&lt;&gt;"Y"),COUNTIFS(F$6:F198,"&lt;&gt;0",F$6:F198,"&lt;&gt;",H$6:H198,"&lt;&gt;Y"),"")</f>
        <v/>
      </c>
    </row>
    <row r="199" customFormat="false" ht="15" hidden="false" customHeight="true" outlineLevel="0" collapsed="false">
      <c r="A199" s="22"/>
      <c r="B199" s="23"/>
      <c r="C199" s="23"/>
      <c r="D199" s="23"/>
      <c r="E199" s="24"/>
      <c r="F199" s="24"/>
      <c r="G199" s="25" t="str">
        <f aca="false">IF(AND(E199="",F199=""),"",$E$3+SUM(E$6:E199)-SUM(F$6:F199))</f>
        <v/>
      </c>
      <c r="H199" s="23"/>
      <c r="I199" s="16" t="str">
        <f aca="false">IF(AND(N(E199)&lt;&gt;0,UPPER(H199)&lt;&gt;"Y"),COUNTIFS(E$6:E199,"&lt;&gt;0",E$6:E199,"&lt;&gt;",H$6:H199,"&lt;&gt;Y"),"")</f>
        <v/>
      </c>
      <c r="J199" s="16" t="str">
        <f aca="false">IF(AND(N(F199)&lt;&gt;0,UPPER(H199)&lt;&gt;"Y"),COUNTIFS(F$6:F199,"&lt;&gt;0",F$6:F199,"&lt;&gt;",H$6:H199,"&lt;&gt;Y"),"")</f>
        <v/>
      </c>
    </row>
    <row r="200" customFormat="false" ht="15" hidden="false" customHeight="true" outlineLevel="0" collapsed="false">
      <c r="A200" s="22"/>
      <c r="B200" s="23"/>
      <c r="C200" s="23"/>
      <c r="D200" s="23"/>
      <c r="E200" s="24"/>
      <c r="F200" s="24"/>
      <c r="G200" s="25" t="str">
        <f aca="false">IF(AND(E200="",F200=""),"",$E$3+SUM(E$6:E200)-SUM(F$6:F200))</f>
        <v/>
      </c>
      <c r="H200" s="23"/>
      <c r="I200" s="16" t="str">
        <f aca="false">IF(AND(N(E200)&lt;&gt;0,UPPER(H200)&lt;&gt;"Y"),COUNTIFS(E$6:E200,"&lt;&gt;0",E$6:E200,"&lt;&gt;",H$6:H200,"&lt;&gt;Y"),"")</f>
        <v/>
      </c>
      <c r="J200" s="16" t="str">
        <f aca="false">IF(AND(N(F200)&lt;&gt;0,UPPER(H200)&lt;&gt;"Y"),COUNTIFS(F$6:F200,"&lt;&gt;0",F$6:F200,"&lt;&gt;",H$6:H200,"&lt;&gt;Y"),"")</f>
        <v/>
      </c>
    </row>
    <row r="201" customFormat="false" ht="15" hidden="false" customHeight="true" outlineLevel="0" collapsed="false">
      <c r="A201" s="22"/>
      <c r="B201" s="23"/>
      <c r="C201" s="23"/>
      <c r="D201" s="23"/>
      <c r="E201" s="24"/>
      <c r="F201" s="24"/>
      <c r="G201" s="25" t="str">
        <f aca="false">IF(AND(E201="",F201=""),"",$E$3+SUM(E$6:E201)-SUM(F$6:F201))</f>
        <v/>
      </c>
      <c r="H201" s="23"/>
      <c r="I201" s="16" t="str">
        <f aca="false">IF(AND(N(E201)&lt;&gt;0,UPPER(H201)&lt;&gt;"Y"),COUNTIFS(E$6:E201,"&lt;&gt;0",E$6:E201,"&lt;&gt;",H$6:H201,"&lt;&gt;Y"),"")</f>
        <v/>
      </c>
      <c r="J201" s="16" t="str">
        <f aca="false">IF(AND(N(F201)&lt;&gt;0,UPPER(H201)&lt;&gt;"Y"),COUNTIFS(F$6:F201,"&lt;&gt;0",F$6:F201,"&lt;&gt;",H$6:H201,"&lt;&gt;Y"),"")</f>
        <v/>
      </c>
    </row>
    <row r="202" customFormat="false" ht="15" hidden="false" customHeight="true" outlineLevel="0" collapsed="false">
      <c r="A202" s="22"/>
      <c r="B202" s="23"/>
      <c r="C202" s="23"/>
      <c r="D202" s="23"/>
      <c r="E202" s="24"/>
      <c r="F202" s="24"/>
      <c r="G202" s="25" t="str">
        <f aca="false">IF(AND(E202="",F202=""),"",$E$3+SUM(E$6:E202)-SUM(F$6:F202))</f>
        <v/>
      </c>
      <c r="H202" s="23"/>
      <c r="I202" s="16" t="str">
        <f aca="false">IF(AND(N(E202)&lt;&gt;0,UPPER(H202)&lt;&gt;"Y"),COUNTIFS(E$6:E202,"&lt;&gt;0",E$6:E202,"&lt;&gt;",H$6:H202,"&lt;&gt;Y"),"")</f>
        <v/>
      </c>
      <c r="J202" s="16" t="str">
        <f aca="false">IF(AND(N(F202)&lt;&gt;0,UPPER(H202)&lt;&gt;"Y"),COUNTIFS(F$6:F202,"&lt;&gt;0",F$6:F202,"&lt;&gt;",H$6:H202,"&lt;&gt;Y"),"")</f>
        <v/>
      </c>
    </row>
    <row r="203" customFormat="false" ht="15" hidden="false" customHeight="true" outlineLevel="0" collapsed="false">
      <c r="A203" s="22"/>
      <c r="B203" s="23"/>
      <c r="C203" s="23"/>
      <c r="D203" s="23"/>
      <c r="E203" s="24"/>
      <c r="F203" s="24"/>
      <c r="G203" s="25" t="str">
        <f aca="false">IF(AND(E203="",F203=""),"",$E$3+SUM(E$6:E203)-SUM(F$6:F203))</f>
        <v/>
      </c>
      <c r="H203" s="23"/>
      <c r="I203" s="16" t="str">
        <f aca="false">IF(AND(N(E203)&lt;&gt;0,UPPER(H203)&lt;&gt;"Y"),COUNTIFS(E$6:E203,"&lt;&gt;0",E$6:E203,"&lt;&gt;",H$6:H203,"&lt;&gt;Y"),"")</f>
        <v/>
      </c>
      <c r="J203" s="16" t="str">
        <f aca="false">IF(AND(N(F203)&lt;&gt;0,UPPER(H203)&lt;&gt;"Y"),COUNTIFS(F$6:F203,"&lt;&gt;0",F$6:F203,"&lt;&gt;",H$6:H203,"&lt;&gt;Y"),"")</f>
        <v/>
      </c>
    </row>
    <row r="204" customFormat="false" ht="15" hidden="false" customHeight="true" outlineLevel="0" collapsed="false">
      <c r="A204" s="22"/>
      <c r="B204" s="23"/>
      <c r="C204" s="23"/>
      <c r="D204" s="23"/>
      <c r="E204" s="24"/>
      <c r="F204" s="24"/>
      <c r="G204" s="25" t="str">
        <f aca="false">IF(AND(E204="",F204=""),"",$E$3+SUM(E$6:E204)-SUM(F$6:F204))</f>
        <v/>
      </c>
      <c r="H204" s="23"/>
      <c r="I204" s="16" t="str">
        <f aca="false">IF(AND(N(E204)&lt;&gt;0,UPPER(H204)&lt;&gt;"Y"),COUNTIFS(E$6:E204,"&lt;&gt;0",E$6:E204,"&lt;&gt;",H$6:H204,"&lt;&gt;Y"),"")</f>
        <v/>
      </c>
      <c r="J204" s="16" t="str">
        <f aca="false">IF(AND(N(F204)&lt;&gt;0,UPPER(H204)&lt;&gt;"Y"),COUNTIFS(F$6:F204,"&lt;&gt;0",F$6:F204,"&lt;&gt;",H$6:H204,"&lt;&gt;Y"),"")</f>
        <v/>
      </c>
    </row>
    <row r="205" customFormat="false" ht="15" hidden="false" customHeight="true" outlineLevel="0" collapsed="false">
      <c r="A205" s="22"/>
      <c r="B205" s="23"/>
      <c r="C205" s="23"/>
      <c r="D205" s="23"/>
      <c r="E205" s="24"/>
      <c r="F205" s="24"/>
      <c r="G205" s="25" t="str">
        <f aca="false">IF(AND(E205="",F205=""),"",$E$3+SUM(E$6:E205)-SUM(F$6:F205))</f>
        <v/>
      </c>
      <c r="H205" s="23"/>
      <c r="I205" s="16" t="str">
        <f aca="false">IF(AND(N(E205)&lt;&gt;0,UPPER(H205)&lt;&gt;"Y"),COUNTIFS(E$6:E205,"&lt;&gt;0",E$6:E205,"&lt;&gt;",H$6:H205,"&lt;&gt;Y"),"")</f>
        <v/>
      </c>
      <c r="J205" s="16" t="str">
        <f aca="false">IF(AND(N(F205)&lt;&gt;0,UPPER(H205)&lt;&gt;"Y"),COUNTIFS(F$6:F205,"&lt;&gt;0",F$6:F205,"&lt;&gt;",H$6:H205,"&lt;&gt;Y"),"")</f>
        <v/>
      </c>
    </row>
    <row r="206" customFormat="false" ht="15" hidden="false" customHeight="true" outlineLevel="0" collapsed="false">
      <c r="A206" s="22"/>
      <c r="B206" s="23"/>
      <c r="C206" s="23"/>
      <c r="D206" s="23"/>
      <c r="E206" s="24"/>
      <c r="F206" s="24"/>
      <c r="G206" s="25" t="str">
        <f aca="false">IF(AND(E206="",F206=""),"",$E$3+SUM(E$6:E206)-SUM(F$6:F206))</f>
        <v/>
      </c>
      <c r="H206" s="23"/>
      <c r="I206" s="16" t="str">
        <f aca="false">IF(AND(N(E206)&lt;&gt;0,UPPER(H206)&lt;&gt;"Y"),COUNTIFS(E$6:E206,"&lt;&gt;0",E$6:E206,"&lt;&gt;",H$6:H206,"&lt;&gt;Y"),"")</f>
        <v/>
      </c>
      <c r="J206" s="16" t="str">
        <f aca="false">IF(AND(N(F206)&lt;&gt;0,UPPER(H206)&lt;&gt;"Y"),COUNTIFS(F$6:F206,"&lt;&gt;0",F$6:F206,"&lt;&gt;",H$6:H206,"&lt;&gt;Y"),"")</f>
        <v/>
      </c>
    </row>
    <row r="207" customFormat="false" ht="15" hidden="false" customHeight="true" outlineLevel="0" collapsed="false">
      <c r="A207" s="22"/>
      <c r="B207" s="23"/>
      <c r="C207" s="23"/>
      <c r="D207" s="23"/>
      <c r="E207" s="24"/>
      <c r="F207" s="24"/>
      <c r="G207" s="25" t="str">
        <f aca="false">IF(AND(E207="",F207=""),"",$E$3+SUM(E$6:E207)-SUM(F$6:F207))</f>
        <v/>
      </c>
      <c r="H207" s="23"/>
      <c r="I207" s="16" t="str">
        <f aca="false">IF(AND(N(E207)&lt;&gt;0,UPPER(H207)&lt;&gt;"Y"),COUNTIFS(E$6:E207,"&lt;&gt;0",E$6:E207,"&lt;&gt;",H$6:H207,"&lt;&gt;Y"),"")</f>
        <v/>
      </c>
      <c r="J207" s="16" t="str">
        <f aca="false">IF(AND(N(F207)&lt;&gt;0,UPPER(H207)&lt;&gt;"Y"),COUNTIFS(F$6:F207,"&lt;&gt;0",F$6:F207,"&lt;&gt;",H$6:H207,"&lt;&gt;Y"),"")</f>
        <v/>
      </c>
    </row>
    <row r="208" customFormat="false" ht="15" hidden="false" customHeight="true" outlineLevel="0" collapsed="false">
      <c r="A208" s="22"/>
      <c r="B208" s="23"/>
      <c r="C208" s="23"/>
      <c r="D208" s="23"/>
      <c r="E208" s="24"/>
      <c r="F208" s="24"/>
      <c r="G208" s="25" t="str">
        <f aca="false">IF(AND(E208="",F208=""),"",$E$3+SUM(E$6:E208)-SUM(F$6:F208))</f>
        <v/>
      </c>
      <c r="H208" s="23"/>
      <c r="I208" s="16" t="str">
        <f aca="false">IF(AND(N(E208)&lt;&gt;0,UPPER(H208)&lt;&gt;"Y"),COUNTIFS(E$6:E208,"&lt;&gt;0",E$6:E208,"&lt;&gt;",H$6:H208,"&lt;&gt;Y"),"")</f>
        <v/>
      </c>
      <c r="J208" s="16" t="str">
        <f aca="false">IF(AND(N(F208)&lt;&gt;0,UPPER(H208)&lt;&gt;"Y"),COUNTIFS(F$6:F208,"&lt;&gt;0",F$6:F208,"&lt;&gt;",H$6:H208,"&lt;&gt;Y"),"")</f>
        <v/>
      </c>
    </row>
    <row r="209" customFormat="false" ht="15" hidden="false" customHeight="true" outlineLevel="0" collapsed="false">
      <c r="A209" s="22"/>
      <c r="B209" s="23"/>
      <c r="C209" s="23"/>
      <c r="D209" s="23"/>
      <c r="E209" s="24"/>
      <c r="F209" s="24"/>
      <c r="G209" s="25" t="str">
        <f aca="false">IF(AND(E209="",F209=""),"",$E$3+SUM(E$6:E209)-SUM(F$6:F209))</f>
        <v/>
      </c>
      <c r="H209" s="23"/>
      <c r="I209" s="16" t="str">
        <f aca="false">IF(AND(N(E209)&lt;&gt;0,UPPER(H209)&lt;&gt;"Y"),COUNTIFS(E$6:E209,"&lt;&gt;0",E$6:E209,"&lt;&gt;",H$6:H209,"&lt;&gt;Y"),"")</f>
        <v/>
      </c>
      <c r="J209" s="16" t="str">
        <f aca="false">IF(AND(N(F209)&lt;&gt;0,UPPER(H209)&lt;&gt;"Y"),COUNTIFS(F$6:F209,"&lt;&gt;0",F$6:F209,"&lt;&gt;",H$6:H209,"&lt;&gt;Y"),"")</f>
        <v/>
      </c>
    </row>
    <row r="210" customFormat="false" ht="15" hidden="false" customHeight="true" outlineLevel="0" collapsed="false">
      <c r="A210" s="22"/>
      <c r="B210" s="23"/>
      <c r="C210" s="23"/>
      <c r="D210" s="23"/>
      <c r="E210" s="24"/>
      <c r="F210" s="24"/>
      <c r="G210" s="25" t="str">
        <f aca="false">IF(AND(E210="",F210=""),"",$E$3+SUM(E$6:E210)-SUM(F$6:F210))</f>
        <v/>
      </c>
      <c r="H210" s="23"/>
      <c r="I210" s="16" t="str">
        <f aca="false">IF(AND(N(E210)&lt;&gt;0,UPPER(H210)&lt;&gt;"Y"),COUNTIFS(E$6:E210,"&lt;&gt;0",E$6:E210,"&lt;&gt;",H$6:H210,"&lt;&gt;Y"),"")</f>
        <v/>
      </c>
      <c r="J210" s="16" t="str">
        <f aca="false">IF(AND(N(F210)&lt;&gt;0,UPPER(H210)&lt;&gt;"Y"),COUNTIFS(F$6:F210,"&lt;&gt;0",F$6:F210,"&lt;&gt;",H$6:H210,"&lt;&gt;Y"),"")</f>
        <v/>
      </c>
    </row>
    <row r="211" customFormat="false" ht="15" hidden="false" customHeight="true" outlineLevel="0" collapsed="false">
      <c r="A211" s="22"/>
      <c r="B211" s="23"/>
      <c r="C211" s="23"/>
      <c r="D211" s="23"/>
      <c r="E211" s="24"/>
      <c r="F211" s="24"/>
      <c r="G211" s="25" t="str">
        <f aca="false">IF(AND(E211="",F211=""),"",$E$3+SUM(E$6:E211)-SUM(F$6:F211))</f>
        <v/>
      </c>
      <c r="H211" s="23"/>
      <c r="I211" s="16" t="str">
        <f aca="false">IF(AND(N(E211)&lt;&gt;0,UPPER(H211)&lt;&gt;"Y"),COUNTIFS(E$6:E211,"&lt;&gt;0",E$6:E211,"&lt;&gt;",H$6:H211,"&lt;&gt;Y"),"")</f>
        <v/>
      </c>
      <c r="J211" s="16" t="str">
        <f aca="false">IF(AND(N(F211)&lt;&gt;0,UPPER(H211)&lt;&gt;"Y"),COUNTIFS(F$6:F211,"&lt;&gt;0",F$6:F211,"&lt;&gt;",H$6:H211,"&lt;&gt;Y"),"")</f>
        <v/>
      </c>
    </row>
    <row r="212" customFormat="false" ht="15" hidden="false" customHeight="true" outlineLevel="0" collapsed="false">
      <c r="A212" s="22"/>
      <c r="B212" s="23"/>
      <c r="C212" s="23"/>
      <c r="D212" s="23"/>
      <c r="E212" s="24"/>
      <c r="F212" s="24"/>
      <c r="G212" s="25" t="str">
        <f aca="false">IF(AND(E212="",F212=""),"",$E$3+SUM(E$6:E212)-SUM(F$6:F212))</f>
        <v/>
      </c>
      <c r="H212" s="23"/>
      <c r="I212" s="16" t="str">
        <f aca="false">IF(AND(N(E212)&lt;&gt;0,UPPER(H212)&lt;&gt;"Y"),COUNTIFS(E$6:E212,"&lt;&gt;0",E$6:E212,"&lt;&gt;",H$6:H212,"&lt;&gt;Y"),"")</f>
        <v/>
      </c>
      <c r="J212" s="16" t="str">
        <f aca="false">IF(AND(N(F212)&lt;&gt;0,UPPER(H212)&lt;&gt;"Y"),COUNTIFS(F$6:F212,"&lt;&gt;0",F$6:F212,"&lt;&gt;",H$6:H212,"&lt;&gt;Y"),"")</f>
        <v/>
      </c>
    </row>
    <row r="213" customFormat="false" ht="15" hidden="false" customHeight="true" outlineLevel="0" collapsed="false">
      <c r="A213" s="22"/>
      <c r="B213" s="23"/>
      <c r="C213" s="23"/>
      <c r="D213" s="23"/>
      <c r="E213" s="24"/>
      <c r="F213" s="24"/>
      <c r="G213" s="25" t="str">
        <f aca="false">IF(AND(E213="",F213=""),"",$E$3+SUM(E$6:E213)-SUM(F$6:F213))</f>
        <v/>
      </c>
      <c r="H213" s="23"/>
      <c r="I213" s="16" t="str">
        <f aca="false">IF(AND(N(E213)&lt;&gt;0,UPPER(H213)&lt;&gt;"Y"),COUNTIFS(E$6:E213,"&lt;&gt;0",E$6:E213,"&lt;&gt;",H$6:H213,"&lt;&gt;Y"),"")</f>
        <v/>
      </c>
      <c r="J213" s="16" t="str">
        <f aca="false">IF(AND(N(F213)&lt;&gt;0,UPPER(H213)&lt;&gt;"Y"),COUNTIFS(F$6:F213,"&lt;&gt;0",F$6:F213,"&lt;&gt;",H$6:H213,"&lt;&gt;Y"),"")</f>
        <v/>
      </c>
    </row>
    <row r="214" customFormat="false" ht="15" hidden="false" customHeight="true" outlineLevel="0" collapsed="false">
      <c r="A214" s="22"/>
      <c r="B214" s="23"/>
      <c r="C214" s="23"/>
      <c r="D214" s="23"/>
      <c r="E214" s="24"/>
      <c r="F214" s="24"/>
      <c r="G214" s="25" t="str">
        <f aca="false">IF(AND(E214="",F214=""),"",$E$3+SUM(E$6:E214)-SUM(F$6:F214))</f>
        <v/>
      </c>
      <c r="H214" s="23"/>
      <c r="I214" s="16" t="str">
        <f aca="false">IF(AND(N(E214)&lt;&gt;0,UPPER(H214)&lt;&gt;"Y"),COUNTIFS(E$6:E214,"&lt;&gt;0",E$6:E214,"&lt;&gt;",H$6:H214,"&lt;&gt;Y"),"")</f>
        <v/>
      </c>
      <c r="J214" s="16" t="str">
        <f aca="false">IF(AND(N(F214)&lt;&gt;0,UPPER(H214)&lt;&gt;"Y"),COUNTIFS(F$6:F214,"&lt;&gt;0",F$6:F214,"&lt;&gt;",H$6:H214,"&lt;&gt;Y"),"")</f>
        <v/>
      </c>
    </row>
    <row r="215" customFormat="false" ht="15" hidden="false" customHeight="true" outlineLevel="0" collapsed="false">
      <c r="A215" s="22"/>
      <c r="B215" s="23"/>
      <c r="C215" s="23"/>
      <c r="D215" s="23"/>
      <c r="E215" s="24"/>
      <c r="F215" s="24"/>
      <c r="G215" s="25" t="str">
        <f aca="false">IF(AND(E215="",F215=""),"",$E$3+SUM(E$6:E215)-SUM(F$6:F215))</f>
        <v/>
      </c>
      <c r="H215" s="23"/>
      <c r="I215" s="16" t="str">
        <f aca="false">IF(AND(N(E215)&lt;&gt;0,UPPER(H215)&lt;&gt;"Y"),COUNTIFS(E$6:E215,"&lt;&gt;0",E$6:E215,"&lt;&gt;",H$6:H215,"&lt;&gt;Y"),"")</f>
        <v/>
      </c>
      <c r="J215" s="16" t="str">
        <f aca="false">IF(AND(N(F215)&lt;&gt;0,UPPER(H215)&lt;&gt;"Y"),COUNTIFS(F$6:F215,"&lt;&gt;0",F$6:F215,"&lt;&gt;",H$6:H215,"&lt;&gt;Y"),"")</f>
        <v/>
      </c>
    </row>
    <row r="216" customFormat="false" ht="15" hidden="false" customHeight="true" outlineLevel="0" collapsed="false">
      <c r="A216" s="22"/>
      <c r="B216" s="23"/>
      <c r="C216" s="23"/>
      <c r="D216" s="23"/>
      <c r="E216" s="24"/>
      <c r="F216" s="24"/>
      <c r="G216" s="25" t="str">
        <f aca="false">IF(AND(E216="",F216=""),"",$E$3+SUM(E$6:E216)-SUM(F$6:F216))</f>
        <v/>
      </c>
      <c r="H216" s="23"/>
      <c r="I216" s="16" t="str">
        <f aca="false">IF(AND(N(E216)&lt;&gt;0,UPPER(H216)&lt;&gt;"Y"),COUNTIFS(E$6:E216,"&lt;&gt;0",E$6:E216,"&lt;&gt;",H$6:H216,"&lt;&gt;Y"),"")</f>
        <v/>
      </c>
      <c r="J216" s="16" t="str">
        <f aca="false">IF(AND(N(F216)&lt;&gt;0,UPPER(H216)&lt;&gt;"Y"),COUNTIFS(F$6:F216,"&lt;&gt;0",F$6:F216,"&lt;&gt;",H$6:H216,"&lt;&gt;Y"),"")</f>
        <v/>
      </c>
    </row>
    <row r="217" customFormat="false" ht="15" hidden="false" customHeight="true" outlineLevel="0" collapsed="false">
      <c r="A217" s="22"/>
      <c r="B217" s="23"/>
      <c r="C217" s="23"/>
      <c r="D217" s="23"/>
      <c r="E217" s="24"/>
      <c r="F217" s="24"/>
      <c r="G217" s="25" t="str">
        <f aca="false">IF(AND(E217="",F217=""),"",$E$3+SUM(E$6:E217)-SUM(F$6:F217))</f>
        <v/>
      </c>
      <c r="H217" s="23"/>
      <c r="I217" s="16" t="str">
        <f aca="false">IF(AND(N(E217)&lt;&gt;0,UPPER(H217)&lt;&gt;"Y"),COUNTIFS(E$6:E217,"&lt;&gt;0",E$6:E217,"&lt;&gt;",H$6:H217,"&lt;&gt;Y"),"")</f>
        <v/>
      </c>
      <c r="J217" s="16" t="str">
        <f aca="false">IF(AND(N(F217)&lt;&gt;0,UPPER(H217)&lt;&gt;"Y"),COUNTIFS(F$6:F217,"&lt;&gt;0",F$6:F217,"&lt;&gt;",H$6:H217,"&lt;&gt;Y"),"")</f>
        <v/>
      </c>
    </row>
    <row r="218" customFormat="false" ht="15" hidden="false" customHeight="true" outlineLevel="0" collapsed="false">
      <c r="A218" s="22"/>
      <c r="B218" s="23"/>
      <c r="C218" s="23"/>
      <c r="D218" s="23"/>
      <c r="E218" s="24"/>
      <c r="F218" s="24"/>
      <c r="G218" s="25" t="str">
        <f aca="false">IF(AND(E218="",F218=""),"",$E$3+SUM(E$6:E218)-SUM(F$6:F218))</f>
        <v/>
      </c>
      <c r="H218" s="23"/>
      <c r="I218" s="16" t="str">
        <f aca="false">IF(AND(N(E218)&lt;&gt;0,UPPER(H218)&lt;&gt;"Y"),COUNTIFS(E$6:E218,"&lt;&gt;0",E$6:E218,"&lt;&gt;",H$6:H218,"&lt;&gt;Y"),"")</f>
        <v/>
      </c>
      <c r="J218" s="16" t="str">
        <f aca="false">IF(AND(N(F218)&lt;&gt;0,UPPER(H218)&lt;&gt;"Y"),COUNTIFS(F$6:F218,"&lt;&gt;0",F$6:F218,"&lt;&gt;",H$6:H218,"&lt;&gt;Y"),"")</f>
        <v/>
      </c>
    </row>
    <row r="219" customFormat="false" ht="15" hidden="false" customHeight="true" outlineLevel="0" collapsed="false">
      <c r="A219" s="22"/>
      <c r="B219" s="23"/>
      <c r="C219" s="23"/>
      <c r="D219" s="23"/>
      <c r="E219" s="24"/>
      <c r="F219" s="24"/>
      <c r="G219" s="25" t="str">
        <f aca="false">IF(AND(E219="",F219=""),"",$E$3+SUM(E$6:E219)-SUM(F$6:F219))</f>
        <v/>
      </c>
      <c r="H219" s="23"/>
      <c r="I219" s="16" t="str">
        <f aca="false">IF(AND(N(E219)&lt;&gt;0,UPPER(H219)&lt;&gt;"Y"),COUNTIFS(E$6:E219,"&lt;&gt;0",E$6:E219,"&lt;&gt;",H$6:H219,"&lt;&gt;Y"),"")</f>
        <v/>
      </c>
      <c r="J219" s="16" t="str">
        <f aca="false">IF(AND(N(F219)&lt;&gt;0,UPPER(H219)&lt;&gt;"Y"),COUNTIFS(F$6:F219,"&lt;&gt;0",F$6:F219,"&lt;&gt;",H$6:H219,"&lt;&gt;Y"),"")</f>
        <v/>
      </c>
    </row>
    <row r="220" customFormat="false" ht="15" hidden="false" customHeight="true" outlineLevel="0" collapsed="false">
      <c r="A220" s="22"/>
      <c r="B220" s="23"/>
      <c r="C220" s="23"/>
      <c r="D220" s="23"/>
      <c r="E220" s="24"/>
      <c r="F220" s="24"/>
      <c r="G220" s="25" t="str">
        <f aca="false">IF(AND(E220="",F220=""),"",$E$3+SUM(E$6:E220)-SUM(F$6:F220))</f>
        <v/>
      </c>
      <c r="H220" s="23"/>
      <c r="I220" s="16" t="str">
        <f aca="false">IF(AND(N(E220)&lt;&gt;0,UPPER(H220)&lt;&gt;"Y"),COUNTIFS(E$6:E220,"&lt;&gt;0",E$6:E220,"&lt;&gt;",H$6:H220,"&lt;&gt;Y"),"")</f>
        <v/>
      </c>
      <c r="J220" s="16" t="str">
        <f aca="false">IF(AND(N(F220)&lt;&gt;0,UPPER(H220)&lt;&gt;"Y"),COUNTIFS(F$6:F220,"&lt;&gt;0",F$6:F220,"&lt;&gt;",H$6:H220,"&lt;&gt;Y"),"")</f>
        <v/>
      </c>
    </row>
    <row r="221" customFormat="false" ht="15" hidden="false" customHeight="true" outlineLevel="0" collapsed="false">
      <c r="A221" s="22"/>
      <c r="B221" s="23"/>
      <c r="C221" s="23"/>
      <c r="D221" s="23"/>
      <c r="E221" s="24"/>
      <c r="F221" s="24"/>
      <c r="G221" s="25" t="str">
        <f aca="false">IF(AND(E221="",F221=""),"",$E$3+SUM(E$6:E221)-SUM(F$6:F221))</f>
        <v/>
      </c>
      <c r="H221" s="23"/>
      <c r="I221" s="16" t="str">
        <f aca="false">IF(AND(N(E221)&lt;&gt;0,UPPER(H221)&lt;&gt;"Y"),COUNTIFS(E$6:E221,"&lt;&gt;0",E$6:E221,"&lt;&gt;",H$6:H221,"&lt;&gt;Y"),"")</f>
        <v/>
      </c>
      <c r="J221" s="16" t="str">
        <f aca="false">IF(AND(N(F221)&lt;&gt;0,UPPER(H221)&lt;&gt;"Y"),COUNTIFS(F$6:F221,"&lt;&gt;0",F$6:F221,"&lt;&gt;",H$6:H221,"&lt;&gt;Y"),"")</f>
        <v/>
      </c>
    </row>
    <row r="222" customFormat="false" ht="15" hidden="false" customHeight="true" outlineLevel="0" collapsed="false">
      <c r="A222" s="22"/>
      <c r="B222" s="23"/>
      <c r="C222" s="23"/>
      <c r="D222" s="23"/>
      <c r="E222" s="24"/>
      <c r="F222" s="24"/>
      <c r="G222" s="25" t="str">
        <f aca="false">IF(AND(E222="",F222=""),"",$E$3+SUM(E$6:E222)-SUM(F$6:F222))</f>
        <v/>
      </c>
      <c r="H222" s="23"/>
      <c r="I222" s="16" t="str">
        <f aca="false">IF(AND(N(E222)&lt;&gt;0,UPPER(H222)&lt;&gt;"Y"),COUNTIFS(E$6:E222,"&lt;&gt;0",E$6:E222,"&lt;&gt;",H$6:H222,"&lt;&gt;Y"),"")</f>
        <v/>
      </c>
      <c r="J222" s="16" t="str">
        <f aca="false">IF(AND(N(F222)&lt;&gt;0,UPPER(H222)&lt;&gt;"Y"),COUNTIFS(F$6:F222,"&lt;&gt;0",F$6:F222,"&lt;&gt;",H$6:H222,"&lt;&gt;Y"),"")</f>
        <v/>
      </c>
    </row>
    <row r="223" customFormat="false" ht="15" hidden="false" customHeight="true" outlineLevel="0" collapsed="false">
      <c r="A223" s="22"/>
      <c r="B223" s="23"/>
      <c r="C223" s="23"/>
      <c r="D223" s="23"/>
      <c r="E223" s="24"/>
      <c r="F223" s="24"/>
      <c r="G223" s="25" t="str">
        <f aca="false">IF(AND(E223="",F223=""),"",$E$3+SUM(E$6:E223)-SUM(F$6:F223))</f>
        <v/>
      </c>
      <c r="H223" s="23"/>
      <c r="I223" s="16" t="str">
        <f aca="false">IF(AND(N(E223)&lt;&gt;0,UPPER(H223)&lt;&gt;"Y"),COUNTIFS(E$6:E223,"&lt;&gt;0",E$6:E223,"&lt;&gt;",H$6:H223,"&lt;&gt;Y"),"")</f>
        <v/>
      </c>
      <c r="J223" s="16" t="str">
        <f aca="false">IF(AND(N(F223)&lt;&gt;0,UPPER(H223)&lt;&gt;"Y"),COUNTIFS(F$6:F223,"&lt;&gt;0",F$6:F223,"&lt;&gt;",H$6:H223,"&lt;&gt;Y"),"")</f>
        <v/>
      </c>
    </row>
    <row r="224" customFormat="false" ht="15" hidden="false" customHeight="true" outlineLevel="0" collapsed="false">
      <c r="A224" s="22"/>
      <c r="B224" s="23"/>
      <c r="C224" s="23"/>
      <c r="D224" s="23"/>
      <c r="E224" s="24"/>
      <c r="F224" s="24"/>
      <c r="G224" s="25" t="str">
        <f aca="false">IF(AND(E224="",F224=""),"",$E$3+SUM(E$6:E224)-SUM(F$6:F224))</f>
        <v/>
      </c>
      <c r="H224" s="23"/>
      <c r="I224" s="16" t="str">
        <f aca="false">IF(AND(N(E224)&lt;&gt;0,UPPER(H224)&lt;&gt;"Y"),COUNTIFS(E$6:E224,"&lt;&gt;0",E$6:E224,"&lt;&gt;",H$6:H224,"&lt;&gt;Y"),"")</f>
        <v/>
      </c>
      <c r="J224" s="16" t="str">
        <f aca="false">IF(AND(N(F224)&lt;&gt;0,UPPER(H224)&lt;&gt;"Y"),COUNTIFS(F$6:F224,"&lt;&gt;0",F$6:F224,"&lt;&gt;",H$6:H224,"&lt;&gt;Y"),"")</f>
        <v/>
      </c>
    </row>
    <row r="225" customFormat="false" ht="15" hidden="false" customHeight="true" outlineLevel="0" collapsed="false">
      <c r="A225" s="22"/>
      <c r="B225" s="23"/>
      <c r="C225" s="23"/>
      <c r="D225" s="23"/>
      <c r="E225" s="24"/>
      <c r="F225" s="24"/>
      <c r="G225" s="25" t="str">
        <f aca="false">IF(AND(E225="",F225=""),"",$E$3+SUM(E$6:E225)-SUM(F$6:F225))</f>
        <v/>
      </c>
      <c r="H225" s="23"/>
      <c r="I225" s="16" t="str">
        <f aca="false">IF(AND(N(E225)&lt;&gt;0,UPPER(H225)&lt;&gt;"Y"),COUNTIFS(E$6:E225,"&lt;&gt;0",E$6:E225,"&lt;&gt;",H$6:H225,"&lt;&gt;Y"),"")</f>
        <v/>
      </c>
      <c r="J225" s="16" t="str">
        <f aca="false">IF(AND(N(F225)&lt;&gt;0,UPPER(H225)&lt;&gt;"Y"),COUNTIFS(F$6:F225,"&lt;&gt;0",F$6:F225,"&lt;&gt;",H$6:H225,"&lt;&gt;Y"),"")</f>
        <v/>
      </c>
    </row>
    <row r="226" customFormat="false" ht="15" hidden="false" customHeight="true" outlineLevel="0" collapsed="false">
      <c r="A226" s="22"/>
      <c r="B226" s="23"/>
      <c r="C226" s="23"/>
      <c r="D226" s="23"/>
      <c r="E226" s="24"/>
      <c r="F226" s="24"/>
      <c r="G226" s="25" t="str">
        <f aca="false">IF(AND(E226="",F226=""),"",$E$3+SUM(E$6:E226)-SUM(F$6:F226))</f>
        <v/>
      </c>
      <c r="H226" s="23"/>
      <c r="I226" s="16" t="str">
        <f aca="false">IF(AND(N(E226)&lt;&gt;0,UPPER(H226)&lt;&gt;"Y"),COUNTIFS(E$6:E226,"&lt;&gt;0",E$6:E226,"&lt;&gt;",H$6:H226,"&lt;&gt;Y"),"")</f>
        <v/>
      </c>
      <c r="J226" s="16" t="str">
        <f aca="false">IF(AND(N(F226)&lt;&gt;0,UPPER(H226)&lt;&gt;"Y"),COUNTIFS(F$6:F226,"&lt;&gt;0",F$6:F226,"&lt;&gt;",H$6:H226,"&lt;&gt;Y"),"")</f>
        <v/>
      </c>
    </row>
    <row r="227" customFormat="false" ht="15" hidden="false" customHeight="true" outlineLevel="0" collapsed="false">
      <c r="A227" s="22"/>
      <c r="B227" s="23"/>
      <c r="C227" s="23"/>
      <c r="D227" s="23"/>
      <c r="E227" s="24"/>
      <c r="F227" s="24"/>
      <c r="G227" s="25" t="str">
        <f aca="false">IF(AND(E227="",F227=""),"",$E$3+SUM(E$6:E227)-SUM(F$6:F227))</f>
        <v/>
      </c>
      <c r="H227" s="23"/>
      <c r="I227" s="16" t="str">
        <f aca="false">IF(AND(N(E227)&lt;&gt;0,UPPER(H227)&lt;&gt;"Y"),COUNTIFS(E$6:E227,"&lt;&gt;0",E$6:E227,"&lt;&gt;",H$6:H227,"&lt;&gt;Y"),"")</f>
        <v/>
      </c>
      <c r="J227" s="16" t="str">
        <f aca="false">IF(AND(N(F227)&lt;&gt;0,UPPER(H227)&lt;&gt;"Y"),COUNTIFS(F$6:F227,"&lt;&gt;0",F$6:F227,"&lt;&gt;",H$6:H227,"&lt;&gt;Y"),"")</f>
        <v/>
      </c>
    </row>
    <row r="228" customFormat="false" ht="15" hidden="false" customHeight="true" outlineLevel="0" collapsed="false">
      <c r="A228" s="22"/>
      <c r="B228" s="23"/>
      <c r="C228" s="23"/>
      <c r="D228" s="23"/>
      <c r="E228" s="24"/>
      <c r="F228" s="24"/>
      <c r="G228" s="25" t="str">
        <f aca="false">IF(AND(E228="",F228=""),"",$E$3+SUM(E$6:E228)-SUM(F$6:F228))</f>
        <v/>
      </c>
      <c r="H228" s="23"/>
      <c r="I228" s="16" t="str">
        <f aca="false">IF(AND(N(E228)&lt;&gt;0,UPPER(H228)&lt;&gt;"Y"),COUNTIFS(E$6:E228,"&lt;&gt;0",E$6:E228,"&lt;&gt;",H$6:H228,"&lt;&gt;Y"),"")</f>
        <v/>
      </c>
      <c r="J228" s="16" t="str">
        <f aca="false">IF(AND(N(F228)&lt;&gt;0,UPPER(H228)&lt;&gt;"Y"),COUNTIFS(F$6:F228,"&lt;&gt;0",F$6:F228,"&lt;&gt;",H$6:H228,"&lt;&gt;Y"),"")</f>
        <v/>
      </c>
    </row>
    <row r="229" customFormat="false" ht="15" hidden="false" customHeight="true" outlineLevel="0" collapsed="false">
      <c r="A229" s="22"/>
      <c r="B229" s="23"/>
      <c r="C229" s="23"/>
      <c r="D229" s="23"/>
      <c r="E229" s="24"/>
      <c r="F229" s="24"/>
      <c r="G229" s="25" t="str">
        <f aca="false">IF(AND(E229="",F229=""),"",$E$3+SUM(E$6:E229)-SUM(F$6:F229))</f>
        <v/>
      </c>
      <c r="H229" s="23"/>
      <c r="I229" s="16" t="str">
        <f aca="false">IF(AND(N(E229)&lt;&gt;0,UPPER(H229)&lt;&gt;"Y"),COUNTIFS(E$6:E229,"&lt;&gt;0",E$6:E229,"&lt;&gt;",H$6:H229,"&lt;&gt;Y"),"")</f>
        <v/>
      </c>
      <c r="J229" s="16" t="str">
        <f aca="false">IF(AND(N(F229)&lt;&gt;0,UPPER(H229)&lt;&gt;"Y"),COUNTIFS(F$6:F229,"&lt;&gt;0",F$6:F229,"&lt;&gt;",H$6:H229,"&lt;&gt;Y"),"")</f>
        <v/>
      </c>
    </row>
    <row r="230" customFormat="false" ht="15" hidden="false" customHeight="true" outlineLevel="0" collapsed="false">
      <c r="A230" s="22"/>
      <c r="B230" s="23"/>
      <c r="C230" s="23"/>
      <c r="D230" s="23"/>
      <c r="E230" s="24"/>
      <c r="F230" s="24"/>
      <c r="G230" s="25" t="str">
        <f aca="false">IF(AND(E230="",F230=""),"",$E$3+SUM(E$6:E230)-SUM(F$6:F230))</f>
        <v/>
      </c>
      <c r="H230" s="23"/>
      <c r="I230" s="16" t="str">
        <f aca="false">IF(AND(N(E230)&lt;&gt;0,UPPER(H230)&lt;&gt;"Y"),COUNTIFS(E$6:E230,"&lt;&gt;0",E$6:E230,"&lt;&gt;",H$6:H230,"&lt;&gt;Y"),"")</f>
        <v/>
      </c>
      <c r="J230" s="16" t="str">
        <f aca="false">IF(AND(N(F230)&lt;&gt;0,UPPER(H230)&lt;&gt;"Y"),COUNTIFS(F$6:F230,"&lt;&gt;0",F$6:F230,"&lt;&gt;",H$6:H230,"&lt;&gt;Y"),"")</f>
        <v/>
      </c>
    </row>
    <row r="231" customFormat="false" ht="15" hidden="false" customHeight="true" outlineLevel="0" collapsed="false">
      <c r="A231" s="22"/>
      <c r="B231" s="23"/>
      <c r="C231" s="23"/>
      <c r="D231" s="23"/>
      <c r="E231" s="24"/>
      <c r="F231" s="24"/>
      <c r="G231" s="25" t="str">
        <f aca="false">IF(AND(E231="",F231=""),"",$E$3+SUM(E$6:E231)-SUM(F$6:F231))</f>
        <v/>
      </c>
      <c r="H231" s="23"/>
      <c r="I231" s="16" t="str">
        <f aca="false">IF(AND(N(E231)&lt;&gt;0,UPPER(H231)&lt;&gt;"Y"),COUNTIFS(E$6:E231,"&lt;&gt;0",E$6:E231,"&lt;&gt;",H$6:H231,"&lt;&gt;Y"),"")</f>
        <v/>
      </c>
      <c r="J231" s="16" t="str">
        <f aca="false">IF(AND(N(F231)&lt;&gt;0,UPPER(H231)&lt;&gt;"Y"),COUNTIFS(F$6:F231,"&lt;&gt;0",F$6:F231,"&lt;&gt;",H$6:H231,"&lt;&gt;Y"),"")</f>
        <v/>
      </c>
    </row>
    <row r="232" customFormat="false" ht="15" hidden="false" customHeight="true" outlineLevel="0" collapsed="false">
      <c r="A232" s="22"/>
      <c r="B232" s="23"/>
      <c r="C232" s="23"/>
      <c r="D232" s="23"/>
      <c r="E232" s="24"/>
      <c r="F232" s="24"/>
      <c r="G232" s="25" t="str">
        <f aca="false">IF(AND(E232="",F232=""),"",$E$3+SUM(E$6:E232)-SUM(F$6:F232))</f>
        <v/>
      </c>
      <c r="H232" s="23"/>
      <c r="I232" s="16" t="str">
        <f aca="false">IF(AND(N(E232)&lt;&gt;0,UPPER(H232)&lt;&gt;"Y"),COUNTIFS(E$6:E232,"&lt;&gt;0",E$6:E232,"&lt;&gt;",H$6:H232,"&lt;&gt;Y"),"")</f>
        <v/>
      </c>
      <c r="J232" s="16" t="str">
        <f aca="false">IF(AND(N(F232)&lt;&gt;0,UPPER(H232)&lt;&gt;"Y"),COUNTIFS(F$6:F232,"&lt;&gt;0",F$6:F232,"&lt;&gt;",H$6:H232,"&lt;&gt;Y"),"")</f>
        <v/>
      </c>
    </row>
    <row r="233" customFormat="false" ht="15" hidden="false" customHeight="true" outlineLevel="0" collapsed="false">
      <c r="A233" s="22"/>
      <c r="B233" s="23"/>
      <c r="C233" s="23"/>
      <c r="D233" s="23"/>
      <c r="E233" s="24"/>
      <c r="F233" s="24"/>
      <c r="G233" s="25" t="str">
        <f aca="false">IF(AND(E233="",F233=""),"",$E$3+SUM(E$6:E233)-SUM(F$6:F233))</f>
        <v/>
      </c>
      <c r="H233" s="23"/>
      <c r="I233" s="16" t="str">
        <f aca="false">IF(AND(N(E233)&lt;&gt;0,UPPER(H233)&lt;&gt;"Y"),COUNTIFS(E$6:E233,"&lt;&gt;0",E$6:E233,"&lt;&gt;",H$6:H233,"&lt;&gt;Y"),"")</f>
        <v/>
      </c>
      <c r="J233" s="16" t="str">
        <f aca="false">IF(AND(N(F233)&lt;&gt;0,UPPER(H233)&lt;&gt;"Y"),COUNTIFS(F$6:F233,"&lt;&gt;0",F$6:F233,"&lt;&gt;",H$6:H233,"&lt;&gt;Y"),"")</f>
        <v/>
      </c>
    </row>
    <row r="234" customFormat="false" ht="15" hidden="false" customHeight="true" outlineLevel="0" collapsed="false">
      <c r="A234" s="22"/>
      <c r="B234" s="23"/>
      <c r="C234" s="23"/>
      <c r="D234" s="23"/>
      <c r="E234" s="24"/>
      <c r="F234" s="24"/>
      <c r="G234" s="25" t="str">
        <f aca="false">IF(AND(E234="",F234=""),"",$E$3+SUM(E$6:E234)-SUM(F$6:F234))</f>
        <v/>
      </c>
      <c r="H234" s="23"/>
      <c r="I234" s="16" t="str">
        <f aca="false">IF(AND(N(E234)&lt;&gt;0,UPPER(H234)&lt;&gt;"Y"),COUNTIFS(E$6:E234,"&lt;&gt;0",E$6:E234,"&lt;&gt;",H$6:H234,"&lt;&gt;Y"),"")</f>
        <v/>
      </c>
      <c r="J234" s="16" t="str">
        <f aca="false">IF(AND(N(F234)&lt;&gt;0,UPPER(H234)&lt;&gt;"Y"),COUNTIFS(F$6:F234,"&lt;&gt;0",F$6:F234,"&lt;&gt;",H$6:H234,"&lt;&gt;Y"),"")</f>
        <v/>
      </c>
    </row>
    <row r="235" customFormat="false" ht="15" hidden="false" customHeight="true" outlineLevel="0" collapsed="false">
      <c r="A235" s="22"/>
      <c r="B235" s="23"/>
      <c r="C235" s="23"/>
      <c r="D235" s="23"/>
      <c r="E235" s="24"/>
      <c r="F235" s="24"/>
      <c r="G235" s="25" t="str">
        <f aca="false">IF(AND(E235="",F235=""),"",$E$3+SUM(E$6:E235)-SUM(F$6:F235))</f>
        <v/>
      </c>
      <c r="H235" s="23"/>
      <c r="I235" s="16" t="str">
        <f aca="false">IF(AND(N(E235)&lt;&gt;0,UPPER(H235)&lt;&gt;"Y"),COUNTIFS(E$6:E235,"&lt;&gt;0",E$6:E235,"&lt;&gt;",H$6:H235,"&lt;&gt;Y"),"")</f>
        <v/>
      </c>
      <c r="J235" s="16" t="str">
        <f aca="false">IF(AND(N(F235)&lt;&gt;0,UPPER(H235)&lt;&gt;"Y"),COUNTIFS(F$6:F235,"&lt;&gt;0",F$6:F235,"&lt;&gt;",H$6:H235,"&lt;&gt;Y"),"")</f>
        <v/>
      </c>
    </row>
    <row r="236" customFormat="false" ht="15" hidden="false" customHeight="true" outlineLevel="0" collapsed="false">
      <c r="A236" s="22"/>
      <c r="B236" s="23"/>
      <c r="C236" s="23"/>
      <c r="D236" s="23"/>
      <c r="E236" s="24"/>
      <c r="F236" s="24"/>
      <c r="G236" s="25" t="str">
        <f aca="false">IF(AND(E236="",F236=""),"",$E$3+SUM(E$6:E236)-SUM(F$6:F236))</f>
        <v/>
      </c>
      <c r="H236" s="23"/>
      <c r="I236" s="16" t="str">
        <f aca="false">IF(AND(N(E236)&lt;&gt;0,UPPER(H236)&lt;&gt;"Y"),COUNTIFS(E$6:E236,"&lt;&gt;0",E$6:E236,"&lt;&gt;",H$6:H236,"&lt;&gt;Y"),"")</f>
        <v/>
      </c>
      <c r="J236" s="16" t="str">
        <f aca="false">IF(AND(N(F236)&lt;&gt;0,UPPER(H236)&lt;&gt;"Y"),COUNTIFS(F$6:F236,"&lt;&gt;0",F$6:F236,"&lt;&gt;",H$6:H236,"&lt;&gt;Y"),"")</f>
        <v/>
      </c>
    </row>
    <row r="237" customFormat="false" ht="15" hidden="false" customHeight="true" outlineLevel="0" collapsed="false">
      <c r="A237" s="22"/>
      <c r="B237" s="23"/>
      <c r="C237" s="23"/>
      <c r="D237" s="23"/>
      <c r="E237" s="24"/>
      <c r="F237" s="24"/>
      <c r="G237" s="25" t="str">
        <f aca="false">IF(AND(E237="",F237=""),"",$E$3+SUM(E$6:E237)-SUM(F$6:F237))</f>
        <v/>
      </c>
      <c r="H237" s="23"/>
      <c r="I237" s="16" t="str">
        <f aca="false">IF(AND(N(E237)&lt;&gt;0,UPPER(H237)&lt;&gt;"Y"),COUNTIFS(E$6:E237,"&lt;&gt;0",E$6:E237,"&lt;&gt;",H$6:H237,"&lt;&gt;Y"),"")</f>
        <v/>
      </c>
      <c r="J237" s="16" t="str">
        <f aca="false">IF(AND(N(F237)&lt;&gt;0,UPPER(H237)&lt;&gt;"Y"),COUNTIFS(F$6:F237,"&lt;&gt;0",F$6:F237,"&lt;&gt;",H$6:H237,"&lt;&gt;Y"),"")</f>
        <v/>
      </c>
    </row>
    <row r="238" customFormat="false" ht="15" hidden="false" customHeight="true" outlineLevel="0" collapsed="false">
      <c r="A238" s="22"/>
      <c r="B238" s="23"/>
      <c r="C238" s="23"/>
      <c r="D238" s="23"/>
      <c r="E238" s="24"/>
      <c r="F238" s="24"/>
      <c r="G238" s="25" t="str">
        <f aca="false">IF(AND(E238="",F238=""),"",$E$3+SUM(E$6:E238)-SUM(F$6:F238))</f>
        <v/>
      </c>
      <c r="H238" s="23"/>
      <c r="I238" s="16" t="str">
        <f aca="false">IF(AND(N(E238)&lt;&gt;0,UPPER(H238)&lt;&gt;"Y"),COUNTIFS(E$6:E238,"&lt;&gt;0",E$6:E238,"&lt;&gt;",H$6:H238,"&lt;&gt;Y"),"")</f>
        <v/>
      </c>
      <c r="J238" s="16" t="str">
        <f aca="false">IF(AND(N(F238)&lt;&gt;0,UPPER(H238)&lt;&gt;"Y"),COUNTIFS(F$6:F238,"&lt;&gt;0",F$6:F238,"&lt;&gt;",H$6:H238,"&lt;&gt;Y"),"")</f>
        <v/>
      </c>
    </row>
    <row r="239" customFormat="false" ht="15" hidden="false" customHeight="true" outlineLevel="0" collapsed="false">
      <c r="A239" s="22"/>
      <c r="B239" s="23"/>
      <c r="C239" s="23"/>
      <c r="D239" s="23"/>
      <c r="E239" s="24"/>
      <c r="F239" s="24"/>
      <c r="G239" s="25" t="str">
        <f aca="false">IF(AND(E239="",F239=""),"",$E$3+SUM(E$6:E239)-SUM(F$6:F239))</f>
        <v/>
      </c>
      <c r="H239" s="23"/>
      <c r="I239" s="16" t="str">
        <f aca="false">IF(AND(N(E239)&lt;&gt;0,UPPER(H239)&lt;&gt;"Y"),COUNTIFS(E$6:E239,"&lt;&gt;0",E$6:E239,"&lt;&gt;",H$6:H239,"&lt;&gt;Y"),"")</f>
        <v/>
      </c>
      <c r="J239" s="16" t="str">
        <f aca="false">IF(AND(N(F239)&lt;&gt;0,UPPER(H239)&lt;&gt;"Y"),COUNTIFS(F$6:F239,"&lt;&gt;0",F$6:F239,"&lt;&gt;",H$6:H239,"&lt;&gt;Y"),"")</f>
        <v/>
      </c>
    </row>
    <row r="240" customFormat="false" ht="15" hidden="false" customHeight="true" outlineLevel="0" collapsed="false">
      <c r="A240" s="22"/>
      <c r="B240" s="23"/>
      <c r="C240" s="23"/>
      <c r="D240" s="23"/>
      <c r="E240" s="24"/>
      <c r="F240" s="24"/>
      <c r="G240" s="25" t="str">
        <f aca="false">IF(AND(E240="",F240=""),"",$E$3+SUM(E$6:E240)-SUM(F$6:F240))</f>
        <v/>
      </c>
      <c r="H240" s="23"/>
      <c r="I240" s="16" t="str">
        <f aca="false">IF(AND(N(E240)&lt;&gt;0,UPPER(H240)&lt;&gt;"Y"),COUNTIFS(E$6:E240,"&lt;&gt;0",E$6:E240,"&lt;&gt;",H$6:H240,"&lt;&gt;Y"),"")</f>
        <v/>
      </c>
      <c r="J240" s="16" t="str">
        <f aca="false">IF(AND(N(F240)&lt;&gt;0,UPPER(H240)&lt;&gt;"Y"),COUNTIFS(F$6:F240,"&lt;&gt;0",F$6:F240,"&lt;&gt;",H$6:H240,"&lt;&gt;Y"),"")</f>
        <v/>
      </c>
    </row>
    <row r="241" customFormat="false" ht="15" hidden="false" customHeight="true" outlineLevel="0" collapsed="false">
      <c r="A241" s="22"/>
      <c r="B241" s="23"/>
      <c r="C241" s="23"/>
      <c r="D241" s="23"/>
      <c r="E241" s="24"/>
      <c r="F241" s="24"/>
      <c r="G241" s="25" t="str">
        <f aca="false">IF(AND(E241="",F241=""),"",$E$3+SUM(E$6:E241)-SUM(F$6:F241))</f>
        <v/>
      </c>
      <c r="H241" s="23"/>
      <c r="I241" s="16" t="str">
        <f aca="false">IF(AND(N(E241)&lt;&gt;0,UPPER(H241)&lt;&gt;"Y"),COUNTIFS(E$6:E241,"&lt;&gt;0",E$6:E241,"&lt;&gt;",H$6:H241,"&lt;&gt;Y"),"")</f>
        <v/>
      </c>
      <c r="J241" s="16" t="str">
        <f aca="false">IF(AND(N(F241)&lt;&gt;0,UPPER(H241)&lt;&gt;"Y"),COUNTIFS(F$6:F241,"&lt;&gt;0",F$6:F241,"&lt;&gt;",H$6:H241,"&lt;&gt;Y"),"")</f>
        <v/>
      </c>
    </row>
    <row r="242" customFormat="false" ht="15" hidden="false" customHeight="true" outlineLevel="0" collapsed="false">
      <c r="A242" s="22"/>
      <c r="B242" s="23"/>
      <c r="C242" s="23"/>
      <c r="D242" s="23"/>
      <c r="E242" s="24"/>
      <c r="F242" s="24"/>
      <c r="G242" s="25" t="str">
        <f aca="false">IF(AND(E242="",F242=""),"",$E$3+SUM(E$6:E242)-SUM(F$6:F242))</f>
        <v/>
      </c>
      <c r="H242" s="23"/>
      <c r="I242" s="16" t="str">
        <f aca="false">IF(AND(N(E242)&lt;&gt;0,UPPER(H242)&lt;&gt;"Y"),COUNTIFS(E$6:E242,"&lt;&gt;0",E$6:E242,"&lt;&gt;",H$6:H242,"&lt;&gt;Y"),"")</f>
        <v/>
      </c>
      <c r="J242" s="16" t="str">
        <f aca="false">IF(AND(N(F242)&lt;&gt;0,UPPER(H242)&lt;&gt;"Y"),COUNTIFS(F$6:F242,"&lt;&gt;0",F$6:F242,"&lt;&gt;",H$6:H242,"&lt;&gt;Y"),"")</f>
        <v/>
      </c>
    </row>
    <row r="243" customFormat="false" ht="15" hidden="false" customHeight="true" outlineLevel="0" collapsed="false">
      <c r="A243" s="22"/>
      <c r="B243" s="23"/>
      <c r="C243" s="23"/>
      <c r="D243" s="23"/>
      <c r="E243" s="24"/>
      <c r="F243" s="24"/>
      <c r="G243" s="25" t="str">
        <f aca="false">IF(AND(E243="",F243=""),"",$E$3+SUM(E$6:E243)-SUM(F$6:F243))</f>
        <v/>
      </c>
      <c r="H243" s="23"/>
      <c r="I243" s="16" t="str">
        <f aca="false">IF(AND(N(E243)&lt;&gt;0,UPPER(H243)&lt;&gt;"Y"),COUNTIFS(E$6:E243,"&lt;&gt;0",E$6:E243,"&lt;&gt;",H$6:H243,"&lt;&gt;Y"),"")</f>
        <v/>
      </c>
      <c r="J243" s="16" t="str">
        <f aca="false">IF(AND(N(F243)&lt;&gt;0,UPPER(H243)&lt;&gt;"Y"),COUNTIFS(F$6:F243,"&lt;&gt;0",F$6:F243,"&lt;&gt;",H$6:H243,"&lt;&gt;Y"),"")</f>
        <v/>
      </c>
    </row>
    <row r="244" customFormat="false" ht="15" hidden="false" customHeight="true" outlineLevel="0" collapsed="false">
      <c r="A244" s="22"/>
      <c r="B244" s="23"/>
      <c r="C244" s="23"/>
      <c r="D244" s="23"/>
      <c r="E244" s="24"/>
      <c r="F244" s="24"/>
      <c r="G244" s="25" t="str">
        <f aca="false">IF(AND(E244="",F244=""),"",$E$3+SUM(E$6:E244)-SUM(F$6:F244))</f>
        <v/>
      </c>
      <c r="H244" s="23"/>
      <c r="I244" s="16" t="str">
        <f aca="false">IF(AND(N(E244)&lt;&gt;0,UPPER(H244)&lt;&gt;"Y"),COUNTIFS(E$6:E244,"&lt;&gt;0",E$6:E244,"&lt;&gt;",H$6:H244,"&lt;&gt;Y"),"")</f>
        <v/>
      </c>
      <c r="J244" s="16" t="str">
        <f aca="false">IF(AND(N(F244)&lt;&gt;0,UPPER(H244)&lt;&gt;"Y"),COUNTIFS(F$6:F244,"&lt;&gt;0",F$6:F244,"&lt;&gt;",H$6:H244,"&lt;&gt;Y"),"")</f>
        <v/>
      </c>
    </row>
    <row r="245" customFormat="false" ht="15" hidden="false" customHeight="true" outlineLevel="0" collapsed="false">
      <c r="A245" s="22"/>
      <c r="B245" s="23"/>
      <c r="C245" s="23"/>
      <c r="D245" s="23"/>
      <c r="E245" s="24"/>
      <c r="F245" s="24"/>
      <c r="G245" s="25" t="str">
        <f aca="false">IF(AND(E245="",F245=""),"",$E$3+SUM(E$6:E245)-SUM(F$6:F245))</f>
        <v/>
      </c>
      <c r="H245" s="23"/>
      <c r="I245" s="16" t="str">
        <f aca="false">IF(AND(N(E245)&lt;&gt;0,UPPER(H245)&lt;&gt;"Y"),COUNTIFS(E$6:E245,"&lt;&gt;0",E$6:E245,"&lt;&gt;",H$6:H245,"&lt;&gt;Y"),"")</f>
        <v/>
      </c>
      <c r="J245" s="16" t="str">
        <f aca="false">IF(AND(N(F245)&lt;&gt;0,UPPER(H245)&lt;&gt;"Y"),COUNTIFS(F$6:F245,"&lt;&gt;0",F$6:F245,"&lt;&gt;",H$6:H245,"&lt;&gt;Y"),"")</f>
        <v/>
      </c>
    </row>
    <row r="246" customFormat="false" ht="15" hidden="false" customHeight="true" outlineLevel="0" collapsed="false">
      <c r="A246" s="22"/>
      <c r="B246" s="23"/>
      <c r="C246" s="23"/>
      <c r="D246" s="23"/>
      <c r="E246" s="24"/>
      <c r="F246" s="24"/>
      <c r="G246" s="25" t="str">
        <f aca="false">IF(AND(E246="",F246=""),"",$E$3+SUM(E$6:E246)-SUM(F$6:F246))</f>
        <v/>
      </c>
      <c r="H246" s="23"/>
      <c r="I246" s="16" t="str">
        <f aca="false">IF(AND(N(E246)&lt;&gt;0,UPPER(H246)&lt;&gt;"Y"),COUNTIFS(E$6:E246,"&lt;&gt;0",E$6:E246,"&lt;&gt;",H$6:H246,"&lt;&gt;Y"),"")</f>
        <v/>
      </c>
      <c r="J246" s="16" t="str">
        <f aca="false">IF(AND(N(F246)&lt;&gt;0,UPPER(H246)&lt;&gt;"Y"),COUNTIFS(F$6:F246,"&lt;&gt;0",F$6:F246,"&lt;&gt;",H$6:H246,"&lt;&gt;Y"),"")</f>
        <v/>
      </c>
    </row>
    <row r="247" customFormat="false" ht="15" hidden="false" customHeight="true" outlineLevel="0" collapsed="false">
      <c r="A247" s="22"/>
      <c r="B247" s="23"/>
      <c r="C247" s="23"/>
      <c r="D247" s="23"/>
      <c r="E247" s="24"/>
      <c r="F247" s="24"/>
      <c r="G247" s="25" t="str">
        <f aca="false">IF(AND(E247="",F247=""),"",$E$3+SUM(E$6:E247)-SUM(F$6:F247))</f>
        <v/>
      </c>
      <c r="H247" s="23"/>
      <c r="I247" s="16" t="str">
        <f aca="false">IF(AND(N(E247)&lt;&gt;0,UPPER(H247)&lt;&gt;"Y"),COUNTIFS(E$6:E247,"&lt;&gt;0",E$6:E247,"&lt;&gt;",H$6:H247,"&lt;&gt;Y"),"")</f>
        <v/>
      </c>
      <c r="J247" s="16" t="str">
        <f aca="false">IF(AND(N(F247)&lt;&gt;0,UPPER(H247)&lt;&gt;"Y"),COUNTIFS(F$6:F247,"&lt;&gt;0",F$6:F247,"&lt;&gt;",H$6:H247,"&lt;&gt;Y"),"")</f>
        <v/>
      </c>
    </row>
    <row r="248" customFormat="false" ht="15" hidden="false" customHeight="true" outlineLevel="0" collapsed="false">
      <c r="A248" s="22"/>
      <c r="B248" s="23"/>
      <c r="C248" s="23"/>
      <c r="D248" s="23"/>
      <c r="E248" s="24"/>
      <c r="F248" s="24"/>
      <c r="G248" s="25" t="str">
        <f aca="false">IF(AND(E248="",F248=""),"",$E$3+SUM(E$6:E248)-SUM(F$6:F248))</f>
        <v/>
      </c>
      <c r="H248" s="23"/>
      <c r="I248" s="16" t="str">
        <f aca="false">IF(AND(N(E248)&lt;&gt;0,UPPER(H248)&lt;&gt;"Y"),COUNTIFS(E$6:E248,"&lt;&gt;0",E$6:E248,"&lt;&gt;",H$6:H248,"&lt;&gt;Y"),"")</f>
        <v/>
      </c>
      <c r="J248" s="16" t="str">
        <f aca="false">IF(AND(N(F248)&lt;&gt;0,UPPER(H248)&lt;&gt;"Y"),COUNTIFS(F$6:F248,"&lt;&gt;0",F$6:F248,"&lt;&gt;",H$6:H248,"&lt;&gt;Y"),"")</f>
        <v/>
      </c>
    </row>
    <row r="249" customFormat="false" ht="15" hidden="false" customHeight="true" outlineLevel="0" collapsed="false">
      <c r="A249" s="22"/>
      <c r="B249" s="23"/>
      <c r="C249" s="23"/>
      <c r="D249" s="23"/>
      <c r="E249" s="24"/>
      <c r="F249" s="24"/>
      <c r="G249" s="25" t="str">
        <f aca="false">IF(AND(E249="",F249=""),"",$E$3+SUM(E$6:E249)-SUM(F$6:F249))</f>
        <v/>
      </c>
      <c r="H249" s="23"/>
      <c r="I249" s="16" t="str">
        <f aca="false">IF(AND(N(E249)&lt;&gt;0,UPPER(H249)&lt;&gt;"Y"),COUNTIFS(E$6:E249,"&lt;&gt;0",E$6:E249,"&lt;&gt;",H$6:H249,"&lt;&gt;Y"),"")</f>
        <v/>
      </c>
      <c r="J249" s="16" t="str">
        <f aca="false">IF(AND(N(F249)&lt;&gt;0,UPPER(H249)&lt;&gt;"Y"),COUNTIFS(F$6:F249,"&lt;&gt;0",F$6:F249,"&lt;&gt;",H$6:H249,"&lt;&gt;Y"),"")</f>
        <v/>
      </c>
    </row>
    <row r="250" customFormat="false" ht="15" hidden="false" customHeight="true" outlineLevel="0" collapsed="false">
      <c r="A250" s="22"/>
      <c r="B250" s="23"/>
      <c r="C250" s="23"/>
      <c r="D250" s="23"/>
      <c r="E250" s="24"/>
      <c r="F250" s="24"/>
      <c r="G250" s="25" t="str">
        <f aca="false">IF(AND(E250="",F250=""),"",$E$3+SUM(E$6:E250)-SUM(F$6:F250))</f>
        <v/>
      </c>
      <c r="H250" s="23"/>
      <c r="I250" s="16" t="str">
        <f aca="false">IF(AND(N(E250)&lt;&gt;0,UPPER(H250)&lt;&gt;"Y"),COUNTIFS(E$6:E250,"&lt;&gt;0",E$6:E250,"&lt;&gt;",H$6:H250,"&lt;&gt;Y"),"")</f>
        <v/>
      </c>
      <c r="J250" s="16" t="str">
        <f aca="false">IF(AND(N(F250)&lt;&gt;0,UPPER(H250)&lt;&gt;"Y"),COUNTIFS(F$6:F250,"&lt;&gt;0",F$6:F250,"&lt;&gt;",H$6:H250,"&lt;&gt;Y"),"")</f>
        <v/>
      </c>
    </row>
    <row r="251" customFormat="false" ht="15" hidden="false" customHeight="true" outlineLevel="0" collapsed="false">
      <c r="A251" s="22"/>
      <c r="B251" s="23"/>
      <c r="C251" s="23"/>
      <c r="D251" s="23"/>
      <c r="E251" s="24"/>
      <c r="F251" s="24"/>
      <c r="G251" s="25" t="str">
        <f aca="false">IF(AND(E251="",F251=""),"",$E$3+SUM(E$6:E251)-SUM(F$6:F251))</f>
        <v/>
      </c>
      <c r="H251" s="23"/>
      <c r="I251" s="16" t="str">
        <f aca="false">IF(AND(N(E251)&lt;&gt;0,UPPER(H251)&lt;&gt;"Y"),COUNTIFS(E$6:E251,"&lt;&gt;0",E$6:E251,"&lt;&gt;",H$6:H251,"&lt;&gt;Y"),"")</f>
        <v/>
      </c>
      <c r="J251" s="16" t="str">
        <f aca="false">IF(AND(N(F251)&lt;&gt;0,UPPER(H251)&lt;&gt;"Y"),COUNTIFS(F$6:F251,"&lt;&gt;0",F$6:F251,"&lt;&gt;",H$6:H251,"&lt;&gt;Y"),"")</f>
        <v/>
      </c>
    </row>
    <row r="252" customFormat="false" ht="15" hidden="false" customHeight="true" outlineLevel="0" collapsed="false">
      <c r="A252" s="22"/>
      <c r="B252" s="23"/>
      <c r="C252" s="23"/>
      <c r="D252" s="23"/>
      <c r="E252" s="24"/>
      <c r="F252" s="24"/>
      <c r="G252" s="25" t="str">
        <f aca="false">IF(AND(E252="",F252=""),"",$E$3+SUM(E$6:E252)-SUM(F$6:F252))</f>
        <v/>
      </c>
      <c r="H252" s="23"/>
      <c r="I252" s="16" t="str">
        <f aca="false">IF(AND(N(E252)&lt;&gt;0,UPPER(H252)&lt;&gt;"Y"),COUNTIFS(E$6:E252,"&lt;&gt;0",E$6:E252,"&lt;&gt;",H$6:H252,"&lt;&gt;Y"),"")</f>
        <v/>
      </c>
      <c r="J252" s="16" t="str">
        <f aca="false">IF(AND(N(F252)&lt;&gt;0,UPPER(H252)&lt;&gt;"Y"),COUNTIFS(F$6:F252,"&lt;&gt;0",F$6:F252,"&lt;&gt;",H$6:H252,"&lt;&gt;Y"),"")</f>
        <v/>
      </c>
    </row>
    <row r="253" customFormat="false" ht="15" hidden="false" customHeight="true" outlineLevel="0" collapsed="false">
      <c r="A253" s="22"/>
      <c r="B253" s="23"/>
      <c r="C253" s="23"/>
      <c r="D253" s="23"/>
      <c r="E253" s="24"/>
      <c r="F253" s="24"/>
      <c r="G253" s="25" t="str">
        <f aca="false">IF(AND(E253="",F253=""),"",$E$3+SUM(E$6:E253)-SUM(F$6:F253))</f>
        <v/>
      </c>
      <c r="H253" s="23"/>
      <c r="I253" s="16" t="str">
        <f aca="false">IF(AND(N(E253)&lt;&gt;0,UPPER(H253)&lt;&gt;"Y"),COUNTIFS(E$6:E253,"&lt;&gt;0",E$6:E253,"&lt;&gt;",H$6:H253,"&lt;&gt;Y"),"")</f>
        <v/>
      </c>
      <c r="J253" s="16" t="str">
        <f aca="false">IF(AND(N(F253)&lt;&gt;0,UPPER(H253)&lt;&gt;"Y"),COUNTIFS(F$6:F253,"&lt;&gt;0",F$6:F253,"&lt;&gt;",H$6:H253,"&lt;&gt;Y"),"")</f>
        <v/>
      </c>
    </row>
    <row r="254" customFormat="false" ht="15" hidden="false" customHeight="true" outlineLevel="0" collapsed="false">
      <c r="A254" s="22"/>
      <c r="B254" s="23"/>
      <c r="C254" s="23"/>
      <c r="D254" s="23"/>
      <c r="E254" s="24"/>
      <c r="F254" s="24"/>
      <c r="G254" s="25" t="str">
        <f aca="false">IF(AND(E254="",F254=""),"",$E$3+SUM(E$6:E254)-SUM(F$6:F254))</f>
        <v/>
      </c>
      <c r="H254" s="23"/>
      <c r="I254" s="16" t="str">
        <f aca="false">IF(AND(N(E254)&lt;&gt;0,UPPER(H254)&lt;&gt;"Y"),COUNTIFS(E$6:E254,"&lt;&gt;0",E$6:E254,"&lt;&gt;",H$6:H254,"&lt;&gt;Y"),"")</f>
        <v/>
      </c>
      <c r="J254" s="16" t="str">
        <f aca="false">IF(AND(N(F254)&lt;&gt;0,UPPER(H254)&lt;&gt;"Y"),COUNTIFS(F$6:F254,"&lt;&gt;0",F$6:F254,"&lt;&gt;",H$6:H254,"&lt;&gt;Y"),"")</f>
        <v/>
      </c>
    </row>
    <row r="255" customFormat="false" ht="15" hidden="false" customHeight="true" outlineLevel="0" collapsed="false">
      <c r="A255" s="22"/>
      <c r="B255" s="23"/>
      <c r="C255" s="23"/>
      <c r="D255" s="23"/>
      <c r="E255" s="24"/>
      <c r="F255" s="24"/>
      <c r="G255" s="25" t="str">
        <f aca="false">IF(AND(E255="",F255=""),"",$E$3+SUM(E$6:E255)-SUM(F$6:F255))</f>
        <v/>
      </c>
      <c r="H255" s="23"/>
      <c r="I255" s="16" t="str">
        <f aca="false">IF(AND(N(E255)&lt;&gt;0,UPPER(H255)&lt;&gt;"Y"),COUNTIFS(E$6:E255,"&lt;&gt;0",E$6:E255,"&lt;&gt;",H$6:H255,"&lt;&gt;Y"),"")</f>
        <v/>
      </c>
      <c r="J255" s="16" t="str">
        <f aca="false">IF(AND(N(F255)&lt;&gt;0,UPPER(H255)&lt;&gt;"Y"),COUNTIFS(F$6:F255,"&lt;&gt;0",F$6:F255,"&lt;&gt;",H$6:H255,"&lt;&gt;Y"),"")</f>
        <v/>
      </c>
    </row>
    <row r="256" customFormat="false" ht="15" hidden="false" customHeight="true" outlineLevel="0" collapsed="false">
      <c r="A256" s="22"/>
      <c r="B256" s="23"/>
      <c r="C256" s="23"/>
      <c r="D256" s="23"/>
      <c r="E256" s="24"/>
      <c r="F256" s="24"/>
      <c r="G256" s="25" t="str">
        <f aca="false">IF(AND(E256="",F256=""),"",$E$3+SUM(E$6:E256)-SUM(F$6:F256))</f>
        <v/>
      </c>
      <c r="H256" s="23"/>
      <c r="I256" s="16" t="str">
        <f aca="false">IF(AND(N(E256)&lt;&gt;0,UPPER(H256)&lt;&gt;"Y"),COUNTIFS(E$6:E256,"&lt;&gt;0",E$6:E256,"&lt;&gt;",H$6:H256,"&lt;&gt;Y"),"")</f>
        <v/>
      </c>
      <c r="J256" s="16" t="str">
        <f aca="false">IF(AND(N(F256)&lt;&gt;0,UPPER(H256)&lt;&gt;"Y"),COUNTIFS(F$6:F256,"&lt;&gt;0",F$6:F256,"&lt;&gt;",H$6:H256,"&lt;&gt;Y"),"")</f>
        <v/>
      </c>
    </row>
    <row r="257" customFormat="false" ht="15" hidden="false" customHeight="true" outlineLevel="0" collapsed="false">
      <c r="A257" s="22"/>
      <c r="B257" s="23"/>
      <c r="C257" s="23"/>
      <c r="D257" s="23"/>
      <c r="E257" s="24"/>
      <c r="F257" s="24"/>
      <c r="G257" s="25" t="str">
        <f aca="false">IF(AND(E257="",F257=""),"",$E$3+SUM(E$6:E257)-SUM(F$6:F257))</f>
        <v/>
      </c>
      <c r="H257" s="23"/>
      <c r="I257" s="16" t="str">
        <f aca="false">IF(AND(N(E257)&lt;&gt;0,UPPER(H257)&lt;&gt;"Y"),COUNTIFS(E$6:E257,"&lt;&gt;0",E$6:E257,"&lt;&gt;",H$6:H257,"&lt;&gt;Y"),"")</f>
        <v/>
      </c>
      <c r="J257" s="16" t="str">
        <f aca="false">IF(AND(N(F257)&lt;&gt;0,UPPER(H257)&lt;&gt;"Y"),COUNTIFS(F$6:F257,"&lt;&gt;0",F$6:F257,"&lt;&gt;",H$6:H257,"&lt;&gt;Y"),"")</f>
        <v/>
      </c>
    </row>
    <row r="258" customFormat="false" ht="15" hidden="false" customHeight="true" outlineLevel="0" collapsed="false">
      <c r="A258" s="22"/>
      <c r="B258" s="23"/>
      <c r="C258" s="23"/>
      <c r="D258" s="23"/>
      <c r="E258" s="24"/>
      <c r="F258" s="24"/>
      <c r="G258" s="25" t="str">
        <f aca="false">IF(AND(E258="",F258=""),"",$E$3+SUM(E$6:E258)-SUM(F$6:F258))</f>
        <v/>
      </c>
      <c r="H258" s="23"/>
      <c r="I258" s="16" t="str">
        <f aca="false">IF(AND(N(E258)&lt;&gt;0,UPPER(H258)&lt;&gt;"Y"),COUNTIFS(E$6:E258,"&lt;&gt;0",E$6:E258,"&lt;&gt;",H$6:H258,"&lt;&gt;Y"),"")</f>
        <v/>
      </c>
      <c r="J258" s="16" t="str">
        <f aca="false">IF(AND(N(F258)&lt;&gt;0,UPPER(H258)&lt;&gt;"Y"),COUNTIFS(F$6:F258,"&lt;&gt;0",F$6:F258,"&lt;&gt;",H$6:H258,"&lt;&gt;Y"),"")</f>
        <v/>
      </c>
    </row>
    <row r="259" customFormat="false" ht="15" hidden="false" customHeight="true" outlineLevel="0" collapsed="false">
      <c r="A259" s="22"/>
      <c r="B259" s="23"/>
      <c r="C259" s="23"/>
      <c r="D259" s="23"/>
      <c r="E259" s="24"/>
      <c r="F259" s="24"/>
      <c r="G259" s="25" t="str">
        <f aca="false">IF(AND(E259="",F259=""),"",$E$3+SUM(E$6:E259)-SUM(F$6:F259))</f>
        <v/>
      </c>
      <c r="H259" s="23"/>
      <c r="I259" s="16" t="str">
        <f aca="false">IF(AND(N(E259)&lt;&gt;0,UPPER(H259)&lt;&gt;"Y"),COUNTIFS(E$6:E259,"&lt;&gt;0",E$6:E259,"&lt;&gt;",H$6:H259,"&lt;&gt;Y"),"")</f>
        <v/>
      </c>
      <c r="J259" s="16" t="str">
        <f aca="false">IF(AND(N(F259)&lt;&gt;0,UPPER(H259)&lt;&gt;"Y"),COUNTIFS(F$6:F259,"&lt;&gt;0",F$6:F259,"&lt;&gt;",H$6:H259,"&lt;&gt;Y"),"")</f>
        <v/>
      </c>
    </row>
    <row r="260" customFormat="false" ht="15" hidden="false" customHeight="true" outlineLevel="0" collapsed="false">
      <c r="A260" s="22"/>
      <c r="B260" s="23"/>
      <c r="C260" s="23"/>
      <c r="D260" s="23"/>
      <c r="E260" s="24"/>
      <c r="F260" s="24"/>
      <c r="G260" s="25" t="str">
        <f aca="false">IF(AND(E260="",F260=""),"",$E$3+SUM(E$6:E260)-SUM(F$6:F260))</f>
        <v/>
      </c>
      <c r="H260" s="23"/>
      <c r="I260" s="16" t="str">
        <f aca="false">IF(AND(N(E260)&lt;&gt;0,UPPER(H260)&lt;&gt;"Y"),COUNTIFS(E$6:E260,"&lt;&gt;0",E$6:E260,"&lt;&gt;",H$6:H260,"&lt;&gt;Y"),"")</f>
        <v/>
      </c>
      <c r="J260" s="16" t="str">
        <f aca="false">IF(AND(N(F260)&lt;&gt;0,UPPER(H260)&lt;&gt;"Y"),COUNTIFS(F$6:F260,"&lt;&gt;0",F$6:F260,"&lt;&gt;",H$6:H260,"&lt;&gt;Y"),"")</f>
        <v/>
      </c>
    </row>
    <row r="261" customFormat="false" ht="15" hidden="false" customHeight="true" outlineLevel="0" collapsed="false">
      <c r="A261" s="22"/>
      <c r="B261" s="23"/>
      <c r="C261" s="23"/>
      <c r="D261" s="23"/>
      <c r="E261" s="24"/>
      <c r="F261" s="24"/>
      <c r="G261" s="25" t="str">
        <f aca="false">IF(AND(E261="",F261=""),"",$E$3+SUM(E$6:E261)-SUM(F$6:F261))</f>
        <v/>
      </c>
      <c r="H261" s="23"/>
      <c r="I261" s="16" t="str">
        <f aca="false">IF(AND(N(E261)&lt;&gt;0,UPPER(H261)&lt;&gt;"Y"),COUNTIFS(E$6:E261,"&lt;&gt;0",E$6:E261,"&lt;&gt;",H$6:H261,"&lt;&gt;Y"),"")</f>
        <v/>
      </c>
      <c r="J261" s="16" t="str">
        <f aca="false">IF(AND(N(F261)&lt;&gt;0,UPPER(H261)&lt;&gt;"Y"),COUNTIFS(F$6:F261,"&lt;&gt;0",F$6:F261,"&lt;&gt;",H$6:H261,"&lt;&gt;Y"),"")</f>
        <v/>
      </c>
    </row>
    <row r="262" customFormat="false" ht="15" hidden="false" customHeight="true" outlineLevel="0" collapsed="false">
      <c r="A262" s="22"/>
      <c r="B262" s="23"/>
      <c r="C262" s="23"/>
      <c r="D262" s="23"/>
      <c r="E262" s="24"/>
      <c r="F262" s="24"/>
      <c r="G262" s="25" t="str">
        <f aca="false">IF(AND(E262="",F262=""),"",$E$3+SUM(E$6:E262)-SUM(F$6:F262))</f>
        <v/>
      </c>
      <c r="H262" s="23"/>
      <c r="I262" s="16" t="str">
        <f aca="false">IF(AND(N(E262)&lt;&gt;0,UPPER(H262)&lt;&gt;"Y"),COUNTIFS(E$6:E262,"&lt;&gt;0",E$6:E262,"&lt;&gt;",H$6:H262,"&lt;&gt;Y"),"")</f>
        <v/>
      </c>
      <c r="J262" s="16" t="str">
        <f aca="false">IF(AND(N(F262)&lt;&gt;0,UPPER(H262)&lt;&gt;"Y"),COUNTIFS(F$6:F262,"&lt;&gt;0",F$6:F262,"&lt;&gt;",H$6:H262,"&lt;&gt;Y"),"")</f>
        <v/>
      </c>
    </row>
    <row r="263" customFormat="false" ht="15" hidden="false" customHeight="true" outlineLevel="0" collapsed="false">
      <c r="A263" s="22"/>
      <c r="B263" s="23"/>
      <c r="C263" s="23"/>
      <c r="D263" s="23"/>
      <c r="E263" s="24"/>
      <c r="F263" s="24"/>
      <c r="G263" s="25" t="str">
        <f aca="false">IF(AND(E263="",F263=""),"",$E$3+SUM(E$6:E263)-SUM(F$6:F263))</f>
        <v/>
      </c>
      <c r="H263" s="23"/>
      <c r="I263" s="16" t="str">
        <f aca="false">IF(AND(N(E263)&lt;&gt;0,UPPER(H263)&lt;&gt;"Y"),COUNTIFS(E$6:E263,"&lt;&gt;0",E$6:E263,"&lt;&gt;",H$6:H263,"&lt;&gt;Y"),"")</f>
        <v/>
      </c>
      <c r="J263" s="16" t="str">
        <f aca="false">IF(AND(N(F263)&lt;&gt;0,UPPER(H263)&lt;&gt;"Y"),COUNTIFS(F$6:F263,"&lt;&gt;0",F$6:F263,"&lt;&gt;",H$6:H263,"&lt;&gt;Y"),"")</f>
        <v/>
      </c>
    </row>
    <row r="264" customFormat="false" ht="15" hidden="false" customHeight="true" outlineLevel="0" collapsed="false">
      <c r="A264" s="22"/>
      <c r="B264" s="23"/>
      <c r="C264" s="23"/>
      <c r="D264" s="23"/>
      <c r="E264" s="24"/>
      <c r="F264" s="24"/>
      <c r="G264" s="25" t="str">
        <f aca="false">IF(AND(E264="",F264=""),"",$E$3+SUM(E$6:E264)-SUM(F$6:F264))</f>
        <v/>
      </c>
      <c r="H264" s="23"/>
      <c r="I264" s="16" t="str">
        <f aca="false">IF(AND(N(E264)&lt;&gt;0,UPPER(H264)&lt;&gt;"Y"),COUNTIFS(E$6:E264,"&lt;&gt;0",E$6:E264,"&lt;&gt;",H$6:H264,"&lt;&gt;Y"),"")</f>
        <v/>
      </c>
      <c r="J264" s="16" t="str">
        <f aca="false">IF(AND(N(F264)&lt;&gt;0,UPPER(H264)&lt;&gt;"Y"),COUNTIFS(F$6:F264,"&lt;&gt;0",F$6:F264,"&lt;&gt;",H$6:H264,"&lt;&gt;Y"),"")</f>
        <v/>
      </c>
    </row>
    <row r="265" customFormat="false" ht="15" hidden="false" customHeight="true" outlineLevel="0" collapsed="false">
      <c r="A265" s="22"/>
      <c r="B265" s="23"/>
      <c r="C265" s="23"/>
      <c r="D265" s="23"/>
      <c r="E265" s="24"/>
      <c r="F265" s="24"/>
      <c r="G265" s="25" t="str">
        <f aca="false">IF(AND(E265="",F265=""),"",$E$3+SUM(E$6:E265)-SUM(F$6:F265))</f>
        <v/>
      </c>
      <c r="H265" s="23"/>
      <c r="I265" s="16" t="str">
        <f aca="false">IF(AND(N(E265)&lt;&gt;0,UPPER(H265)&lt;&gt;"Y"),COUNTIFS(E$6:E265,"&lt;&gt;0",E$6:E265,"&lt;&gt;",H$6:H265,"&lt;&gt;Y"),"")</f>
        <v/>
      </c>
      <c r="J265" s="16" t="str">
        <f aca="false">IF(AND(N(F265)&lt;&gt;0,UPPER(H265)&lt;&gt;"Y"),COUNTIFS(F$6:F265,"&lt;&gt;0",F$6:F265,"&lt;&gt;",H$6:H265,"&lt;&gt;Y"),"")</f>
        <v/>
      </c>
    </row>
    <row r="266" customFormat="false" ht="15" hidden="false" customHeight="true" outlineLevel="0" collapsed="false">
      <c r="A266" s="22"/>
      <c r="B266" s="23"/>
      <c r="C266" s="23"/>
      <c r="D266" s="23"/>
      <c r="E266" s="24"/>
      <c r="F266" s="24"/>
      <c r="G266" s="25" t="str">
        <f aca="false">IF(AND(E266="",F266=""),"",$E$3+SUM(E$6:E266)-SUM(F$6:F266))</f>
        <v/>
      </c>
      <c r="H266" s="23"/>
      <c r="I266" s="16" t="str">
        <f aca="false">IF(AND(N(E266)&lt;&gt;0,UPPER(H266)&lt;&gt;"Y"),COUNTIFS(E$6:E266,"&lt;&gt;0",E$6:E266,"&lt;&gt;",H$6:H266,"&lt;&gt;Y"),"")</f>
        <v/>
      </c>
      <c r="J266" s="16" t="str">
        <f aca="false">IF(AND(N(F266)&lt;&gt;0,UPPER(H266)&lt;&gt;"Y"),COUNTIFS(F$6:F266,"&lt;&gt;0",F$6:F266,"&lt;&gt;",H$6:H266,"&lt;&gt;Y"),"")</f>
        <v/>
      </c>
    </row>
    <row r="267" customFormat="false" ht="15" hidden="false" customHeight="true" outlineLevel="0" collapsed="false">
      <c r="A267" s="22"/>
      <c r="B267" s="23"/>
      <c r="C267" s="23"/>
      <c r="D267" s="23"/>
      <c r="E267" s="24"/>
      <c r="F267" s="24"/>
      <c r="G267" s="25" t="str">
        <f aca="false">IF(AND(E267="",F267=""),"",$E$3+SUM(E$6:E267)-SUM(F$6:F267))</f>
        <v/>
      </c>
      <c r="H267" s="23"/>
      <c r="I267" s="16" t="str">
        <f aca="false">IF(AND(N(E267)&lt;&gt;0,UPPER(H267)&lt;&gt;"Y"),COUNTIFS(E$6:E267,"&lt;&gt;0",E$6:E267,"&lt;&gt;",H$6:H267,"&lt;&gt;Y"),"")</f>
        <v/>
      </c>
      <c r="J267" s="16" t="str">
        <f aca="false">IF(AND(N(F267)&lt;&gt;0,UPPER(H267)&lt;&gt;"Y"),COUNTIFS(F$6:F267,"&lt;&gt;0",F$6:F267,"&lt;&gt;",H$6:H267,"&lt;&gt;Y"),"")</f>
        <v/>
      </c>
    </row>
    <row r="268" customFormat="false" ht="15" hidden="false" customHeight="true" outlineLevel="0" collapsed="false">
      <c r="A268" s="22"/>
      <c r="B268" s="23"/>
      <c r="C268" s="23"/>
      <c r="D268" s="23"/>
      <c r="E268" s="24"/>
      <c r="F268" s="24"/>
      <c r="G268" s="25" t="str">
        <f aca="false">IF(AND(E268="",F268=""),"",$E$3+SUM(E$6:E268)-SUM(F$6:F268))</f>
        <v/>
      </c>
      <c r="H268" s="23"/>
      <c r="I268" s="16" t="str">
        <f aca="false">IF(AND(N(E268)&lt;&gt;0,UPPER(H268)&lt;&gt;"Y"),COUNTIFS(E$6:E268,"&lt;&gt;0",E$6:E268,"&lt;&gt;",H$6:H268,"&lt;&gt;Y"),"")</f>
        <v/>
      </c>
      <c r="J268" s="16" t="str">
        <f aca="false">IF(AND(N(F268)&lt;&gt;0,UPPER(H268)&lt;&gt;"Y"),COUNTIFS(F$6:F268,"&lt;&gt;0",F$6:F268,"&lt;&gt;",H$6:H268,"&lt;&gt;Y"),"")</f>
        <v/>
      </c>
    </row>
    <row r="269" customFormat="false" ht="15" hidden="false" customHeight="true" outlineLevel="0" collapsed="false">
      <c r="A269" s="22"/>
      <c r="B269" s="23"/>
      <c r="C269" s="23"/>
      <c r="D269" s="23"/>
      <c r="E269" s="24"/>
      <c r="F269" s="24"/>
      <c r="G269" s="25" t="str">
        <f aca="false">IF(AND(E269="",F269=""),"",$E$3+SUM(E$6:E269)-SUM(F$6:F269))</f>
        <v/>
      </c>
      <c r="H269" s="23"/>
      <c r="I269" s="16" t="str">
        <f aca="false">IF(AND(N(E269)&lt;&gt;0,UPPER(H269)&lt;&gt;"Y"),COUNTIFS(E$6:E269,"&lt;&gt;0",E$6:E269,"&lt;&gt;",H$6:H269,"&lt;&gt;Y"),"")</f>
        <v/>
      </c>
      <c r="J269" s="16" t="str">
        <f aca="false">IF(AND(N(F269)&lt;&gt;0,UPPER(H269)&lt;&gt;"Y"),COUNTIFS(F$6:F269,"&lt;&gt;0",F$6:F269,"&lt;&gt;",H$6:H269,"&lt;&gt;Y"),"")</f>
        <v/>
      </c>
    </row>
    <row r="270" customFormat="false" ht="15" hidden="false" customHeight="true" outlineLevel="0" collapsed="false">
      <c r="A270" s="22"/>
      <c r="B270" s="23"/>
      <c r="C270" s="23"/>
      <c r="D270" s="23"/>
      <c r="E270" s="24"/>
      <c r="F270" s="24"/>
      <c r="G270" s="25" t="str">
        <f aca="false">IF(AND(E270="",F270=""),"",$E$3+SUM(E$6:E270)-SUM(F$6:F270))</f>
        <v/>
      </c>
      <c r="H270" s="23"/>
      <c r="I270" s="16" t="str">
        <f aca="false">IF(AND(N(E270)&lt;&gt;0,UPPER(H270)&lt;&gt;"Y"),COUNTIFS(E$6:E270,"&lt;&gt;0",E$6:E270,"&lt;&gt;",H$6:H270,"&lt;&gt;Y"),"")</f>
        <v/>
      </c>
      <c r="J270" s="16" t="str">
        <f aca="false">IF(AND(N(F270)&lt;&gt;0,UPPER(H270)&lt;&gt;"Y"),COUNTIFS(F$6:F270,"&lt;&gt;0",F$6:F270,"&lt;&gt;",H$6:H270,"&lt;&gt;Y"),"")</f>
        <v/>
      </c>
    </row>
    <row r="271" customFormat="false" ht="15" hidden="false" customHeight="true" outlineLevel="0" collapsed="false">
      <c r="A271" s="22"/>
      <c r="B271" s="23"/>
      <c r="C271" s="23"/>
      <c r="D271" s="23"/>
      <c r="E271" s="24"/>
      <c r="F271" s="24"/>
      <c r="G271" s="25" t="str">
        <f aca="false">IF(AND(E271="",F271=""),"",$E$3+SUM(E$6:E271)-SUM(F$6:F271))</f>
        <v/>
      </c>
      <c r="H271" s="23"/>
      <c r="I271" s="16" t="str">
        <f aca="false">IF(AND(N(E271)&lt;&gt;0,UPPER(H271)&lt;&gt;"Y"),COUNTIFS(E$6:E271,"&lt;&gt;0",E$6:E271,"&lt;&gt;",H$6:H271,"&lt;&gt;Y"),"")</f>
        <v/>
      </c>
      <c r="J271" s="16" t="str">
        <f aca="false">IF(AND(N(F271)&lt;&gt;0,UPPER(H271)&lt;&gt;"Y"),COUNTIFS(F$6:F271,"&lt;&gt;0",F$6:F271,"&lt;&gt;",H$6:H271,"&lt;&gt;Y"),"")</f>
        <v/>
      </c>
    </row>
    <row r="272" customFormat="false" ht="15" hidden="false" customHeight="true" outlineLevel="0" collapsed="false">
      <c r="A272" s="22"/>
      <c r="B272" s="23"/>
      <c r="C272" s="23"/>
      <c r="D272" s="23"/>
      <c r="E272" s="24"/>
      <c r="F272" s="24"/>
      <c r="G272" s="25" t="str">
        <f aca="false">IF(AND(E272="",F272=""),"",$E$3+SUM(E$6:E272)-SUM(F$6:F272))</f>
        <v/>
      </c>
      <c r="H272" s="23"/>
      <c r="I272" s="16" t="str">
        <f aca="false">IF(AND(N(E272)&lt;&gt;0,UPPER(H272)&lt;&gt;"Y"),COUNTIFS(E$6:E272,"&lt;&gt;0",E$6:E272,"&lt;&gt;",H$6:H272,"&lt;&gt;Y"),"")</f>
        <v/>
      </c>
      <c r="J272" s="16" t="str">
        <f aca="false">IF(AND(N(F272)&lt;&gt;0,UPPER(H272)&lt;&gt;"Y"),COUNTIFS(F$6:F272,"&lt;&gt;0",F$6:F272,"&lt;&gt;",H$6:H272,"&lt;&gt;Y"),"")</f>
        <v/>
      </c>
    </row>
    <row r="273" customFormat="false" ht="15" hidden="false" customHeight="true" outlineLevel="0" collapsed="false">
      <c r="A273" s="22"/>
      <c r="B273" s="23"/>
      <c r="C273" s="23"/>
      <c r="D273" s="23"/>
      <c r="E273" s="24"/>
      <c r="F273" s="24"/>
      <c r="G273" s="25" t="str">
        <f aca="false">IF(AND(E273="",F273=""),"",$E$3+SUM(E$6:E273)-SUM(F$6:F273))</f>
        <v/>
      </c>
      <c r="H273" s="23"/>
      <c r="I273" s="16" t="str">
        <f aca="false">IF(AND(N(E273)&lt;&gt;0,UPPER(H273)&lt;&gt;"Y"),COUNTIFS(E$6:E273,"&lt;&gt;0",E$6:E273,"&lt;&gt;",H$6:H273,"&lt;&gt;Y"),"")</f>
        <v/>
      </c>
      <c r="J273" s="16" t="str">
        <f aca="false">IF(AND(N(F273)&lt;&gt;0,UPPER(H273)&lt;&gt;"Y"),COUNTIFS(F$6:F273,"&lt;&gt;0",F$6:F273,"&lt;&gt;",H$6:H273,"&lt;&gt;Y"),"")</f>
        <v/>
      </c>
    </row>
    <row r="274" customFormat="false" ht="15" hidden="false" customHeight="true" outlineLevel="0" collapsed="false">
      <c r="A274" s="22"/>
      <c r="B274" s="23"/>
      <c r="C274" s="23"/>
      <c r="D274" s="23"/>
      <c r="E274" s="24"/>
      <c r="F274" s="24"/>
      <c r="G274" s="25" t="str">
        <f aca="false">IF(AND(E274="",F274=""),"",$E$3+SUM(E$6:E274)-SUM(F$6:F274))</f>
        <v/>
      </c>
      <c r="H274" s="23"/>
      <c r="I274" s="16" t="str">
        <f aca="false">IF(AND(N(E274)&lt;&gt;0,UPPER(H274)&lt;&gt;"Y"),COUNTIFS(E$6:E274,"&lt;&gt;0",E$6:E274,"&lt;&gt;",H$6:H274,"&lt;&gt;Y"),"")</f>
        <v/>
      </c>
      <c r="J274" s="16" t="str">
        <f aca="false">IF(AND(N(F274)&lt;&gt;0,UPPER(H274)&lt;&gt;"Y"),COUNTIFS(F$6:F274,"&lt;&gt;0",F$6:F274,"&lt;&gt;",H$6:H274,"&lt;&gt;Y"),"")</f>
        <v/>
      </c>
    </row>
    <row r="275" customFormat="false" ht="15" hidden="false" customHeight="true" outlineLevel="0" collapsed="false">
      <c r="A275" s="22"/>
      <c r="B275" s="23"/>
      <c r="C275" s="23"/>
      <c r="D275" s="23"/>
      <c r="E275" s="24"/>
      <c r="F275" s="24"/>
      <c r="G275" s="25" t="str">
        <f aca="false">IF(AND(E275="",F275=""),"",$E$3+SUM(E$6:E275)-SUM(F$6:F275))</f>
        <v/>
      </c>
      <c r="H275" s="23"/>
      <c r="I275" s="16" t="str">
        <f aca="false">IF(AND(N(E275)&lt;&gt;0,UPPER(H275)&lt;&gt;"Y"),COUNTIFS(E$6:E275,"&lt;&gt;0",E$6:E275,"&lt;&gt;",H$6:H275,"&lt;&gt;Y"),"")</f>
        <v/>
      </c>
      <c r="J275" s="16" t="str">
        <f aca="false">IF(AND(N(F275)&lt;&gt;0,UPPER(H275)&lt;&gt;"Y"),COUNTIFS(F$6:F275,"&lt;&gt;0",F$6:F275,"&lt;&gt;",H$6:H275,"&lt;&gt;Y"),"")</f>
        <v/>
      </c>
    </row>
    <row r="276" customFormat="false" ht="15" hidden="false" customHeight="true" outlineLevel="0" collapsed="false">
      <c r="A276" s="22"/>
      <c r="B276" s="23"/>
      <c r="C276" s="23"/>
      <c r="D276" s="23"/>
      <c r="E276" s="24"/>
      <c r="F276" s="24"/>
      <c r="G276" s="25" t="str">
        <f aca="false">IF(AND(E276="",F276=""),"",$E$3+SUM(E$6:E276)-SUM(F$6:F276))</f>
        <v/>
      </c>
      <c r="H276" s="23"/>
      <c r="I276" s="16" t="str">
        <f aca="false">IF(AND(N(E276)&lt;&gt;0,UPPER(H276)&lt;&gt;"Y"),COUNTIFS(E$6:E276,"&lt;&gt;0",E$6:E276,"&lt;&gt;",H$6:H276,"&lt;&gt;Y"),"")</f>
        <v/>
      </c>
      <c r="J276" s="16" t="str">
        <f aca="false">IF(AND(N(F276)&lt;&gt;0,UPPER(H276)&lt;&gt;"Y"),COUNTIFS(F$6:F276,"&lt;&gt;0",F$6:F276,"&lt;&gt;",H$6:H276,"&lt;&gt;Y"),"")</f>
        <v/>
      </c>
    </row>
    <row r="277" customFormat="false" ht="15" hidden="false" customHeight="true" outlineLevel="0" collapsed="false">
      <c r="A277" s="22"/>
      <c r="B277" s="23"/>
      <c r="C277" s="23"/>
      <c r="D277" s="23"/>
      <c r="E277" s="24"/>
      <c r="F277" s="24"/>
      <c r="G277" s="25" t="str">
        <f aca="false">IF(AND(E277="",F277=""),"",$E$3+SUM(E$6:E277)-SUM(F$6:F277))</f>
        <v/>
      </c>
      <c r="H277" s="23"/>
      <c r="I277" s="16" t="str">
        <f aca="false">IF(AND(N(E277)&lt;&gt;0,UPPER(H277)&lt;&gt;"Y"),COUNTIFS(E$6:E277,"&lt;&gt;0",E$6:E277,"&lt;&gt;",H$6:H277,"&lt;&gt;Y"),"")</f>
        <v/>
      </c>
      <c r="J277" s="16" t="str">
        <f aca="false">IF(AND(N(F277)&lt;&gt;0,UPPER(H277)&lt;&gt;"Y"),COUNTIFS(F$6:F277,"&lt;&gt;0",F$6:F277,"&lt;&gt;",H$6:H277,"&lt;&gt;Y"),"")</f>
        <v/>
      </c>
    </row>
    <row r="278" customFormat="false" ht="15" hidden="false" customHeight="true" outlineLevel="0" collapsed="false">
      <c r="A278" s="22"/>
      <c r="B278" s="23"/>
      <c r="C278" s="23"/>
      <c r="D278" s="23"/>
      <c r="E278" s="24"/>
      <c r="F278" s="24"/>
      <c r="G278" s="25" t="str">
        <f aca="false">IF(AND(E278="",F278=""),"",$E$3+SUM(E$6:E278)-SUM(F$6:F278))</f>
        <v/>
      </c>
      <c r="H278" s="23"/>
      <c r="I278" s="16" t="str">
        <f aca="false">IF(AND(N(E278)&lt;&gt;0,UPPER(H278)&lt;&gt;"Y"),COUNTIFS(E$6:E278,"&lt;&gt;0",E$6:E278,"&lt;&gt;",H$6:H278,"&lt;&gt;Y"),"")</f>
        <v/>
      </c>
      <c r="J278" s="16" t="str">
        <f aca="false">IF(AND(N(F278)&lt;&gt;0,UPPER(H278)&lt;&gt;"Y"),COUNTIFS(F$6:F278,"&lt;&gt;0",F$6:F278,"&lt;&gt;",H$6:H278,"&lt;&gt;Y"),"")</f>
        <v/>
      </c>
    </row>
    <row r="279" customFormat="false" ht="15" hidden="false" customHeight="true" outlineLevel="0" collapsed="false">
      <c r="A279" s="22"/>
      <c r="B279" s="23"/>
      <c r="C279" s="23"/>
      <c r="D279" s="23"/>
      <c r="E279" s="24"/>
      <c r="F279" s="24"/>
      <c r="G279" s="25" t="str">
        <f aca="false">IF(AND(E279="",F279=""),"",$E$3+SUM(E$6:E279)-SUM(F$6:F279))</f>
        <v/>
      </c>
      <c r="H279" s="23"/>
      <c r="I279" s="16" t="str">
        <f aca="false">IF(AND(N(E279)&lt;&gt;0,UPPER(H279)&lt;&gt;"Y"),COUNTIFS(E$6:E279,"&lt;&gt;0",E$6:E279,"&lt;&gt;",H$6:H279,"&lt;&gt;Y"),"")</f>
        <v/>
      </c>
      <c r="J279" s="16" t="str">
        <f aca="false">IF(AND(N(F279)&lt;&gt;0,UPPER(H279)&lt;&gt;"Y"),COUNTIFS(F$6:F279,"&lt;&gt;0",F$6:F279,"&lt;&gt;",H$6:H279,"&lt;&gt;Y"),"")</f>
        <v/>
      </c>
    </row>
    <row r="280" customFormat="false" ht="15" hidden="false" customHeight="true" outlineLevel="0" collapsed="false">
      <c r="A280" s="22"/>
      <c r="B280" s="23"/>
      <c r="C280" s="23"/>
      <c r="D280" s="23"/>
      <c r="E280" s="24"/>
      <c r="F280" s="24"/>
      <c r="G280" s="25" t="str">
        <f aca="false">IF(AND(E280="",F280=""),"",$E$3+SUM(E$6:E280)-SUM(F$6:F280))</f>
        <v/>
      </c>
      <c r="H280" s="23"/>
      <c r="I280" s="16" t="str">
        <f aca="false">IF(AND(N(E280)&lt;&gt;0,UPPER(H280)&lt;&gt;"Y"),COUNTIFS(E$6:E280,"&lt;&gt;0",E$6:E280,"&lt;&gt;",H$6:H280,"&lt;&gt;Y"),"")</f>
        <v/>
      </c>
      <c r="J280" s="16" t="str">
        <f aca="false">IF(AND(N(F280)&lt;&gt;0,UPPER(H280)&lt;&gt;"Y"),COUNTIFS(F$6:F280,"&lt;&gt;0",F$6:F280,"&lt;&gt;",H$6:H280,"&lt;&gt;Y"),"")</f>
        <v/>
      </c>
    </row>
    <row r="281" customFormat="false" ht="15" hidden="false" customHeight="true" outlineLevel="0" collapsed="false">
      <c r="A281" s="22"/>
      <c r="B281" s="23"/>
      <c r="C281" s="23"/>
      <c r="D281" s="23"/>
      <c r="E281" s="24"/>
      <c r="F281" s="24"/>
      <c r="G281" s="25" t="str">
        <f aca="false">IF(AND(E281="",F281=""),"",$E$3+SUM(E$6:E281)-SUM(F$6:F281))</f>
        <v/>
      </c>
      <c r="H281" s="23"/>
      <c r="I281" s="16" t="str">
        <f aca="false">IF(AND(N(E281)&lt;&gt;0,UPPER(H281)&lt;&gt;"Y"),COUNTIFS(E$6:E281,"&lt;&gt;0",E$6:E281,"&lt;&gt;",H$6:H281,"&lt;&gt;Y"),"")</f>
        <v/>
      </c>
      <c r="J281" s="16" t="str">
        <f aca="false">IF(AND(N(F281)&lt;&gt;0,UPPER(H281)&lt;&gt;"Y"),COUNTIFS(F$6:F281,"&lt;&gt;0",F$6:F281,"&lt;&gt;",H$6:H281,"&lt;&gt;Y"),"")</f>
        <v/>
      </c>
    </row>
    <row r="282" customFormat="false" ht="15" hidden="false" customHeight="true" outlineLevel="0" collapsed="false">
      <c r="A282" s="22"/>
      <c r="B282" s="23"/>
      <c r="C282" s="23"/>
      <c r="D282" s="23"/>
      <c r="E282" s="24"/>
      <c r="F282" s="24"/>
      <c r="G282" s="25" t="str">
        <f aca="false">IF(AND(E282="",F282=""),"",$E$3+SUM(E$6:E282)-SUM(F$6:F282))</f>
        <v/>
      </c>
      <c r="H282" s="23"/>
      <c r="I282" s="16" t="str">
        <f aca="false">IF(AND(N(E282)&lt;&gt;0,UPPER(H282)&lt;&gt;"Y"),COUNTIFS(E$6:E282,"&lt;&gt;0",E$6:E282,"&lt;&gt;",H$6:H282,"&lt;&gt;Y"),"")</f>
        <v/>
      </c>
      <c r="J282" s="16" t="str">
        <f aca="false">IF(AND(N(F282)&lt;&gt;0,UPPER(H282)&lt;&gt;"Y"),COUNTIFS(F$6:F282,"&lt;&gt;0",F$6:F282,"&lt;&gt;",H$6:H282,"&lt;&gt;Y"),"")</f>
        <v/>
      </c>
    </row>
    <row r="283" customFormat="false" ht="15" hidden="false" customHeight="true" outlineLevel="0" collapsed="false">
      <c r="A283" s="22"/>
      <c r="B283" s="23"/>
      <c r="C283" s="23"/>
      <c r="D283" s="23"/>
      <c r="E283" s="24"/>
      <c r="F283" s="24"/>
      <c r="G283" s="25" t="str">
        <f aca="false">IF(AND(E283="",F283=""),"",$E$3+SUM(E$6:E283)-SUM(F$6:F283))</f>
        <v/>
      </c>
      <c r="H283" s="23"/>
      <c r="I283" s="16" t="str">
        <f aca="false">IF(AND(N(E283)&lt;&gt;0,UPPER(H283)&lt;&gt;"Y"),COUNTIFS(E$6:E283,"&lt;&gt;0",E$6:E283,"&lt;&gt;",H$6:H283,"&lt;&gt;Y"),"")</f>
        <v/>
      </c>
      <c r="J283" s="16" t="str">
        <f aca="false">IF(AND(N(F283)&lt;&gt;0,UPPER(H283)&lt;&gt;"Y"),COUNTIFS(F$6:F283,"&lt;&gt;0",F$6:F283,"&lt;&gt;",H$6:H283,"&lt;&gt;Y"),"")</f>
        <v/>
      </c>
    </row>
    <row r="284" customFormat="false" ht="15" hidden="false" customHeight="true" outlineLevel="0" collapsed="false">
      <c r="A284" s="22"/>
      <c r="B284" s="23"/>
      <c r="C284" s="23"/>
      <c r="D284" s="23"/>
      <c r="E284" s="24"/>
      <c r="F284" s="24"/>
      <c r="G284" s="25" t="str">
        <f aca="false">IF(AND(E284="",F284=""),"",$E$3+SUM(E$6:E284)-SUM(F$6:F284))</f>
        <v/>
      </c>
      <c r="H284" s="23"/>
      <c r="I284" s="16" t="str">
        <f aca="false">IF(AND(N(E284)&lt;&gt;0,UPPER(H284)&lt;&gt;"Y"),COUNTIFS(E$6:E284,"&lt;&gt;0",E$6:E284,"&lt;&gt;",H$6:H284,"&lt;&gt;Y"),"")</f>
        <v/>
      </c>
      <c r="J284" s="16" t="str">
        <f aca="false">IF(AND(N(F284)&lt;&gt;0,UPPER(H284)&lt;&gt;"Y"),COUNTIFS(F$6:F284,"&lt;&gt;0",F$6:F284,"&lt;&gt;",H$6:H284,"&lt;&gt;Y"),"")</f>
        <v/>
      </c>
    </row>
    <row r="285" customFormat="false" ht="15" hidden="false" customHeight="true" outlineLevel="0" collapsed="false">
      <c r="A285" s="22"/>
      <c r="B285" s="23"/>
      <c r="C285" s="23"/>
      <c r="D285" s="23"/>
      <c r="E285" s="24"/>
      <c r="F285" s="24"/>
      <c r="G285" s="25" t="str">
        <f aca="false">IF(AND(E285="",F285=""),"",$E$3+SUM(E$6:E285)-SUM(F$6:F285))</f>
        <v/>
      </c>
      <c r="H285" s="23"/>
      <c r="I285" s="16" t="str">
        <f aca="false">IF(AND(N(E285)&lt;&gt;0,UPPER(H285)&lt;&gt;"Y"),COUNTIFS(E$6:E285,"&lt;&gt;0",E$6:E285,"&lt;&gt;",H$6:H285,"&lt;&gt;Y"),"")</f>
        <v/>
      </c>
      <c r="J285" s="16" t="str">
        <f aca="false">IF(AND(N(F285)&lt;&gt;0,UPPER(H285)&lt;&gt;"Y"),COUNTIFS(F$6:F285,"&lt;&gt;0",F$6:F285,"&lt;&gt;",H$6:H285,"&lt;&gt;Y"),"")</f>
        <v/>
      </c>
    </row>
    <row r="286" customFormat="false" ht="15" hidden="false" customHeight="true" outlineLevel="0" collapsed="false">
      <c r="A286" s="22"/>
      <c r="B286" s="23"/>
      <c r="C286" s="23"/>
      <c r="D286" s="23"/>
      <c r="E286" s="24"/>
      <c r="F286" s="24"/>
      <c r="G286" s="25" t="str">
        <f aca="false">IF(AND(E286="",F286=""),"",$E$3+SUM(E$6:E286)-SUM(F$6:F286))</f>
        <v/>
      </c>
      <c r="H286" s="23"/>
      <c r="I286" s="16" t="str">
        <f aca="false">IF(AND(N(E286)&lt;&gt;0,UPPER(H286)&lt;&gt;"Y"),COUNTIFS(E$6:E286,"&lt;&gt;0",E$6:E286,"&lt;&gt;",H$6:H286,"&lt;&gt;Y"),"")</f>
        <v/>
      </c>
      <c r="J286" s="16" t="str">
        <f aca="false">IF(AND(N(F286)&lt;&gt;0,UPPER(H286)&lt;&gt;"Y"),COUNTIFS(F$6:F286,"&lt;&gt;0",F$6:F286,"&lt;&gt;",H$6:H286,"&lt;&gt;Y"),"")</f>
        <v/>
      </c>
    </row>
    <row r="287" customFormat="false" ht="15" hidden="false" customHeight="true" outlineLevel="0" collapsed="false">
      <c r="A287" s="22"/>
      <c r="B287" s="23"/>
      <c r="C287" s="23"/>
      <c r="D287" s="23"/>
      <c r="E287" s="24"/>
      <c r="F287" s="24"/>
      <c r="G287" s="25" t="str">
        <f aca="false">IF(AND(E287="",F287=""),"",$E$3+SUM(E$6:E287)-SUM(F$6:F287))</f>
        <v/>
      </c>
      <c r="H287" s="23"/>
      <c r="I287" s="16" t="str">
        <f aca="false">IF(AND(N(E287)&lt;&gt;0,UPPER(H287)&lt;&gt;"Y"),COUNTIFS(E$6:E287,"&lt;&gt;0",E$6:E287,"&lt;&gt;",H$6:H287,"&lt;&gt;Y"),"")</f>
        <v/>
      </c>
      <c r="J287" s="16" t="str">
        <f aca="false">IF(AND(N(F287)&lt;&gt;0,UPPER(H287)&lt;&gt;"Y"),COUNTIFS(F$6:F287,"&lt;&gt;0",F$6:F287,"&lt;&gt;",H$6:H287,"&lt;&gt;Y"),"")</f>
        <v/>
      </c>
    </row>
    <row r="288" customFormat="false" ht="15" hidden="false" customHeight="true" outlineLevel="0" collapsed="false">
      <c r="A288" s="22"/>
      <c r="B288" s="23"/>
      <c r="C288" s="23"/>
      <c r="D288" s="23"/>
      <c r="E288" s="24"/>
      <c r="F288" s="24"/>
      <c r="G288" s="25" t="str">
        <f aca="false">IF(AND(E288="",F288=""),"",$E$3+SUM(E$6:E288)-SUM(F$6:F288))</f>
        <v/>
      </c>
      <c r="H288" s="23"/>
      <c r="I288" s="16" t="str">
        <f aca="false">IF(AND(N(E288)&lt;&gt;0,UPPER(H288)&lt;&gt;"Y"),COUNTIFS(E$6:E288,"&lt;&gt;0",E$6:E288,"&lt;&gt;",H$6:H288,"&lt;&gt;Y"),"")</f>
        <v/>
      </c>
      <c r="J288" s="16" t="str">
        <f aca="false">IF(AND(N(F288)&lt;&gt;0,UPPER(H288)&lt;&gt;"Y"),COUNTIFS(F$6:F288,"&lt;&gt;0",F$6:F288,"&lt;&gt;",H$6:H288,"&lt;&gt;Y"),"")</f>
        <v/>
      </c>
    </row>
    <row r="289" customFormat="false" ht="15" hidden="false" customHeight="true" outlineLevel="0" collapsed="false">
      <c r="A289" s="22"/>
      <c r="B289" s="23"/>
      <c r="C289" s="23"/>
      <c r="D289" s="23"/>
      <c r="E289" s="24"/>
      <c r="F289" s="24"/>
      <c r="G289" s="25" t="str">
        <f aca="false">IF(AND(E289="",F289=""),"",$E$3+SUM(E$6:E289)-SUM(F$6:F289))</f>
        <v/>
      </c>
      <c r="H289" s="23"/>
      <c r="I289" s="16" t="str">
        <f aca="false">IF(AND(N(E289)&lt;&gt;0,UPPER(H289)&lt;&gt;"Y"),COUNTIFS(E$6:E289,"&lt;&gt;0",E$6:E289,"&lt;&gt;",H$6:H289,"&lt;&gt;Y"),"")</f>
        <v/>
      </c>
      <c r="J289" s="16" t="str">
        <f aca="false">IF(AND(N(F289)&lt;&gt;0,UPPER(H289)&lt;&gt;"Y"),COUNTIFS(F$6:F289,"&lt;&gt;0",F$6:F289,"&lt;&gt;",H$6:H289,"&lt;&gt;Y"),"")</f>
        <v/>
      </c>
    </row>
    <row r="290" customFormat="false" ht="15" hidden="false" customHeight="true" outlineLevel="0" collapsed="false">
      <c r="A290" s="22"/>
      <c r="B290" s="23"/>
      <c r="C290" s="23"/>
      <c r="D290" s="23"/>
      <c r="E290" s="24"/>
      <c r="F290" s="24"/>
      <c r="G290" s="25" t="str">
        <f aca="false">IF(AND(E290="",F290=""),"",$E$3+SUM(E$6:E290)-SUM(F$6:F290))</f>
        <v/>
      </c>
      <c r="H290" s="23"/>
      <c r="I290" s="16" t="str">
        <f aca="false">IF(AND(N(E290)&lt;&gt;0,UPPER(H290)&lt;&gt;"Y"),COUNTIFS(E$6:E290,"&lt;&gt;0",E$6:E290,"&lt;&gt;",H$6:H290,"&lt;&gt;Y"),"")</f>
        <v/>
      </c>
      <c r="J290" s="16" t="str">
        <f aca="false">IF(AND(N(F290)&lt;&gt;0,UPPER(H290)&lt;&gt;"Y"),COUNTIFS(F$6:F290,"&lt;&gt;0",F$6:F290,"&lt;&gt;",H$6:H290,"&lt;&gt;Y"),"")</f>
        <v/>
      </c>
    </row>
    <row r="291" customFormat="false" ht="15" hidden="false" customHeight="true" outlineLevel="0" collapsed="false">
      <c r="A291" s="22"/>
      <c r="B291" s="23"/>
      <c r="C291" s="23"/>
      <c r="D291" s="23"/>
      <c r="E291" s="24"/>
      <c r="F291" s="24"/>
      <c r="G291" s="25" t="str">
        <f aca="false">IF(AND(E291="",F291=""),"",$E$3+SUM(E$6:E291)-SUM(F$6:F291))</f>
        <v/>
      </c>
      <c r="H291" s="23"/>
      <c r="I291" s="16" t="str">
        <f aca="false">IF(AND(N(E291)&lt;&gt;0,UPPER(H291)&lt;&gt;"Y"),COUNTIFS(E$6:E291,"&lt;&gt;0",E$6:E291,"&lt;&gt;",H$6:H291,"&lt;&gt;Y"),"")</f>
        <v/>
      </c>
      <c r="J291" s="16" t="str">
        <f aca="false">IF(AND(N(F291)&lt;&gt;0,UPPER(H291)&lt;&gt;"Y"),COUNTIFS(F$6:F291,"&lt;&gt;0",F$6:F291,"&lt;&gt;",H$6:H291,"&lt;&gt;Y"),"")</f>
        <v/>
      </c>
    </row>
    <row r="292" customFormat="false" ht="15" hidden="false" customHeight="true" outlineLevel="0" collapsed="false">
      <c r="A292" s="22"/>
      <c r="B292" s="23"/>
      <c r="C292" s="23"/>
      <c r="D292" s="23"/>
      <c r="E292" s="24"/>
      <c r="F292" s="24"/>
      <c r="G292" s="25" t="str">
        <f aca="false">IF(AND(E292="",F292=""),"",$E$3+SUM(E$6:E292)-SUM(F$6:F292))</f>
        <v/>
      </c>
      <c r="H292" s="23"/>
      <c r="I292" s="16" t="str">
        <f aca="false">IF(AND(N(E292)&lt;&gt;0,UPPER(H292)&lt;&gt;"Y"),COUNTIFS(E$6:E292,"&lt;&gt;0",E$6:E292,"&lt;&gt;",H$6:H292,"&lt;&gt;Y"),"")</f>
        <v/>
      </c>
      <c r="J292" s="16" t="str">
        <f aca="false">IF(AND(N(F292)&lt;&gt;0,UPPER(H292)&lt;&gt;"Y"),COUNTIFS(F$6:F292,"&lt;&gt;0",F$6:F292,"&lt;&gt;",H$6:H292,"&lt;&gt;Y"),"")</f>
        <v/>
      </c>
    </row>
    <row r="293" customFormat="false" ht="15" hidden="false" customHeight="true" outlineLevel="0" collapsed="false">
      <c r="A293" s="22"/>
      <c r="B293" s="23"/>
      <c r="C293" s="23"/>
      <c r="D293" s="23"/>
      <c r="E293" s="24"/>
      <c r="F293" s="24"/>
      <c r="G293" s="25" t="str">
        <f aca="false">IF(AND(E293="",F293=""),"",$E$3+SUM(E$6:E293)-SUM(F$6:F293))</f>
        <v/>
      </c>
      <c r="H293" s="23"/>
      <c r="I293" s="16" t="str">
        <f aca="false">IF(AND(N(E293)&lt;&gt;0,UPPER(H293)&lt;&gt;"Y"),COUNTIFS(E$6:E293,"&lt;&gt;0",E$6:E293,"&lt;&gt;",H$6:H293,"&lt;&gt;Y"),"")</f>
        <v/>
      </c>
      <c r="J293" s="16" t="str">
        <f aca="false">IF(AND(N(F293)&lt;&gt;0,UPPER(H293)&lt;&gt;"Y"),COUNTIFS(F$6:F293,"&lt;&gt;0",F$6:F293,"&lt;&gt;",H$6:H293,"&lt;&gt;Y"),"")</f>
        <v/>
      </c>
    </row>
    <row r="294" customFormat="false" ht="15" hidden="false" customHeight="true" outlineLevel="0" collapsed="false">
      <c r="A294" s="22"/>
      <c r="B294" s="23"/>
      <c r="C294" s="23"/>
      <c r="D294" s="23"/>
      <c r="E294" s="24"/>
      <c r="F294" s="24"/>
      <c r="G294" s="25" t="str">
        <f aca="false">IF(AND(E294="",F294=""),"",$E$3+SUM(E$6:E294)-SUM(F$6:F294))</f>
        <v/>
      </c>
      <c r="H294" s="23"/>
      <c r="I294" s="16" t="str">
        <f aca="false">IF(AND(N(E294)&lt;&gt;0,UPPER(H294)&lt;&gt;"Y"),COUNTIFS(E$6:E294,"&lt;&gt;0",E$6:E294,"&lt;&gt;",H$6:H294,"&lt;&gt;Y"),"")</f>
        <v/>
      </c>
      <c r="J294" s="16" t="str">
        <f aca="false">IF(AND(N(F294)&lt;&gt;0,UPPER(H294)&lt;&gt;"Y"),COUNTIFS(F$6:F294,"&lt;&gt;0",F$6:F294,"&lt;&gt;",H$6:H294,"&lt;&gt;Y"),"")</f>
        <v/>
      </c>
    </row>
    <row r="295" customFormat="false" ht="15" hidden="false" customHeight="true" outlineLevel="0" collapsed="false">
      <c r="A295" s="22"/>
      <c r="B295" s="23"/>
      <c r="C295" s="23"/>
      <c r="D295" s="23"/>
      <c r="E295" s="24"/>
      <c r="F295" s="24"/>
      <c r="G295" s="25" t="str">
        <f aca="false">IF(AND(E295="",F295=""),"",$E$3+SUM(E$6:E295)-SUM(F$6:F295))</f>
        <v/>
      </c>
      <c r="H295" s="23"/>
      <c r="I295" s="16" t="str">
        <f aca="false">IF(AND(N(E295)&lt;&gt;0,UPPER(H295)&lt;&gt;"Y"),COUNTIFS(E$6:E295,"&lt;&gt;0",E$6:E295,"&lt;&gt;",H$6:H295,"&lt;&gt;Y"),"")</f>
        <v/>
      </c>
      <c r="J295" s="16" t="str">
        <f aca="false">IF(AND(N(F295)&lt;&gt;0,UPPER(H295)&lt;&gt;"Y"),COUNTIFS(F$6:F295,"&lt;&gt;0",F$6:F295,"&lt;&gt;",H$6:H295,"&lt;&gt;Y"),"")</f>
        <v/>
      </c>
    </row>
    <row r="296" customFormat="false" ht="15" hidden="false" customHeight="true" outlineLevel="0" collapsed="false">
      <c r="A296" s="22"/>
      <c r="B296" s="23"/>
      <c r="C296" s="23"/>
      <c r="D296" s="23"/>
      <c r="E296" s="24"/>
      <c r="F296" s="24"/>
      <c r="G296" s="25" t="str">
        <f aca="false">IF(AND(E296="",F296=""),"",$E$3+SUM(E$6:E296)-SUM(F$6:F296))</f>
        <v/>
      </c>
      <c r="H296" s="23"/>
      <c r="I296" s="16" t="str">
        <f aca="false">IF(AND(N(E296)&lt;&gt;0,UPPER(H296)&lt;&gt;"Y"),COUNTIFS(E$6:E296,"&lt;&gt;0",E$6:E296,"&lt;&gt;",H$6:H296,"&lt;&gt;Y"),"")</f>
        <v/>
      </c>
      <c r="J296" s="16" t="str">
        <f aca="false">IF(AND(N(F296)&lt;&gt;0,UPPER(H296)&lt;&gt;"Y"),COUNTIFS(F$6:F296,"&lt;&gt;0",F$6:F296,"&lt;&gt;",H$6:H296,"&lt;&gt;Y"),"")</f>
        <v/>
      </c>
    </row>
    <row r="297" customFormat="false" ht="15" hidden="false" customHeight="true" outlineLevel="0" collapsed="false">
      <c r="A297" s="22"/>
      <c r="B297" s="23"/>
      <c r="C297" s="23"/>
      <c r="D297" s="23"/>
      <c r="E297" s="24"/>
      <c r="F297" s="24"/>
      <c r="G297" s="25" t="str">
        <f aca="false">IF(AND(E297="",F297=""),"",$E$3+SUM(E$6:E297)-SUM(F$6:F297))</f>
        <v/>
      </c>
      <c r="H297" s="23"/>
      <c r="I297" s="16" t="str">
        <f aca="false">IF(AND(N(E297)&lt;&gt;0,UPPER(H297)&lt;&gt;"Y"),COUNTIFS(E$6:E297,"&lt;&gt;0",E$6:E297,"&lt;&gt;",H$6:H297,"&lt;&gt;Y"),"")</f>
        <v/>
      </c>
      <c r="J297" s="16" t="str">
        <f aca="false">IF(AND(N(F297)&lt;&gt;0,UPPER(H297)&lt;&gt;"Y"),COUNTIFS(F$6:F297,"&lt;&gt;0",F$6:F297,"&lt;&gt;",H$6:H297,"&lt;&gt;Y"),"")</f>
        <v/>
      </c>
    </row>
    <row r="298" customFormat="false" ht="15" hidden="false" customHeight="true" outlineLevel="0" collapsed="false">
      <c r="A298" s="22"/>
      <c r="B298" s="23"/>
      <c r="C298" s="23"/>
      <c r="D298" s="23"/>
      <c r="E298" s="24"/>
      <c r="F298" s="24"/>
      <c r="G298" s="25" t="str">
        <f aca="false">IF(AND(E298="",F298=""),"",$E$3+SUM(E$6:E298)-SUM(F$6:F298))</f>
        <v/>
      </c>
      <c r="H298" s="23"/>
      <c r="I298" s="16" t="str">
        <f aca="false">IF(AND(N(E298)&lt;&gt;0,UPPER(H298)&lt;&gt;"Y"),COUNTIFS(E$6:E298,"&lt;&gt;0",E$6:E298,"&lt;&gt;",H$6:H298,"&lt;&gt;Y"),"")</f>
        <v/>
      </c>
      <c r="J298" s="16" t="str">
        <f aca="false">IF(AND(N(F298)&lt;&gt;0,UPPER(H298)&lt;&gt;"Y"),COUNTIFS(F$6:F298,"&lt;&gt;0",F$6:F298,"&lt;&gt;",H$6:H298,"&lt;&gt;Y"),"")</f>
        <v/>
      </c>
    </row>
    <row r="299" customFormat="false" ht="15" hidden="false" customHeight="true" outlineLevel="0" collapsed="false">
      <c r="A299" s="22"/>
      <c r="B299" s="23"/>
      <c r="C299" s="23"/>
      <c r="D299" s="23"/>
      <c r="E299" s="24"/>
      <c r="F299" s="24"/>
      <c r="G299" s="25" t="str">
        <f aca="false">IF(AND(E299="",F299=""),"",$E$3+SUM(E$6:E299)-SUM(F$6:F299))</f>
        <v/>
      </c>
      <c r="H299" s="23"/>
      <c r="I299" s="16" t="str">
        <f aca="false">IF(AND(N(E299)&lt;&gt;0,UPPER(H299)&lt;&gt;"Y"),COUNTIFS(E$6:E299,"&lt;&gt;0",E$6:E299,"&lt;&gt;",H$6:H299,"&lt;&gt;Y"),"")</f>
        <v/>
      </c>
      <c r="J299" s="16" t="str">
        <f aca="false">IF(AND(N(F299)&lt;&gt;0,UPPER(H299)&lt;&gt;"Y"),COUNTIFS(F$6:F299,"&lt;&gt;0",F$6:F299,"&lt;&gt;",H$6:H299,"&lt;&gt;Y"),"")</f>
        <v/>
      </c>
    </row>
    <row r="300" customFormat="false" ht="15" hidden="false" customHeight="true" outlineLevel="0" collapsed="false">
      <c r="A300" s="22"/>
      <c r="B300" s="23"/>
      <c r="C300" s="23"/>
      <c r="D300" s="23"/>
      <c r="E300" s="24"/>
      <c r="F300" s="24"/>
      <c r="G300" s="25" t="str">
        <f aca="false">IF(AND(E300="",F300=""),"",$E$3+SUM(E$6:E300)-SUM(F$6:F300))</f>
        <v/>
      </c>
      <c r="H300" s="23"/>
      <c r="I300" s="16" t="str">
        <f aca="false">IF(AND(N(E300)&lt;&gt;0,UPPER(H300)&lt;&gt;"Y"),COUNTIFS(E$6:E300,"&lt;&gt;0",E$6:E300,"&lt;&gt;",H$6:H300,"&lt;&gt;Y"),"")</f>
        <v/>
      </c>
      <c r="J300" s="16" t="str">
        <f aca="false">IF(AND(N(F300)&lt;&gt;0,UPPER(H300)&lt;&gt;"Y"),COUNTIFS(F$6:F300,"&lt;&gt;0",F$6:F300,"&lt;&gt;",H$6:H300,"&lt;&gt;Y"),"")</f>
        <v/>
      </c>
    </row>
    <row r="301" customFormat="false" ht="15" hidden="false" customHeight="true" outlineLevel="0" collapsed="false">
      <c r="A301" s="22"/>
      <c r="B301" s="23"/>
      <c r="C301" s="23"/>
      <c r="D301" s="23"/>
      <c r="E301" s="24"/>
      <c r="F301" s="24"/>
      <c r="G301" s="25" t="str">
        <f aca="false">IF(AND(E301="",F301=""),"",$E$3+SUM(E$6:E301)-SUM(F$6:F301))</f>
        <v/>
      </c>
      <c r="H301" s="23"/>
      <c r="I301" s="16" t="str">
        <f aca="false">IF(AND(N(E301)&lt;&gt;0,UPPER(H301)&lt;&gt;"Y"),COUNTIFS(E$6:E301,"&lt;&gt;0",E$6:E301,"&lt;&gt;",H$6:H301,"&lt;&gt;Y"),"")</f>
        <v/>
      </c>
      <c r="J301" s="16" t="str">
        <f aca="false">IF(AND(N(F301)&lt;&gt;0,UPPER(H301)&lt;&gt;"Y"),COUNTIFS(F$6:F301,"&lt;&gt;0",F$6:F301,"&lt;&gt;",H$6:H301,"&lt;&gt;Y"),"")</f>
        <v/>
      </c>
    </row>
    <row r="302" customFormat="false" ht="15" hidden="false" customHeight="true" outlineLevel="0" collapsed="false">
      <c r="A302" s="22"/>
      <c r="B302" s="23"/>
      <c r="C302" s="23"/>
      <c r="D302" s="23"/>
      <c r="E302" s="24"/>
      <c r="F302" s="24"/>
      <c r="G302" s="25" t="str">
        <f aca="false">IF(AND(E302="",F302=""),"",$E$3+SUM(E$6:E302)-SUM(F$6:F302))</f>
        <v/>
      </c>
      <c r="H302" s="23"/>
      <c r="I302" s="16" t="str">
        <f aca="false">IF(AND(N(E302)&lt;&gt;0,UPPER(H302)&lt;&gt;"Y"),COUNTIFS(E$6:E302,"&lt;&gt;0",E$6:E302,"&lt;&gt;",H$6:H302,"&lt;&gt;Y"),"")</f>
        <v/>
      </c>
      <c r="J302" s="16" t="str">
        <f aca="false">IF(AND(N(F302)&lt;&gt;0,UPPER(H302)&lt;&gt;"Y"),COUNTIFS(F$6:F302,"&lt;&gt;0",F$6:F302,"&lt;&gt;",H$6:H302,"&lt;&gt;Y"),"")</f>
        <v/>
      </c>
    </row>
    <row r="303" customFormat="false" ht="15" hidden="false" customHeight="true" outlineLevel="0" collapsed="false">
      <c r="A303" s="22"/>
      <c r="B303" s="23"/>
      <c r="C303" s="23"/>
      <c r="D303" s="23"/>
      <c r="E303" s="24"/>
      <c r="F303" s="24"/>
      <c r="G303" s="25" t="str">
        <f aca="false">IF(AND(E303="",F303=""),"",$E$3+SUM(E$6:E303)-SUM(F$6:F303))</f>
        <v/>
      </c>
      <c r="H303" s="23"/>
      <c r="I303" s="16" t="str">
        <f aca="false">IF(AND(N(E303)&lt;&gt;0,UPPER(H303)&lt;&gt;"Y"),COUNTIFS(E$6:E303,"&lt;&gt;0",E$6:E303,"&lt;&gt;",H$6:H303,"&lt;&gt;Y"),"")</f>
        <v/>
      </c>
      <c r="J303" s="16" t="str">
        <f aca="false">IF(AND(N(F303)&lt;&gt;0,UPPER(H303)&lt;&gt;"Y"),COUNTIFS(F$6:F303,"&lt;&gt;0",F$6:F303,"&lt;&gt;",H$6:H303,"&lt;&gt;Y"),"")</f>
        <v/>
      </c>
    </row>
    <row r="304" customFormat="false" ht="15" hidden="false" customHeight="true" outlineLevel="0" collapsed="false">
      <c r="A304" s="22"/>
      <c r="B304" s="23"/>
      <c r="C304" s="23"/>
      <c r="D304" s="23"/>
      <c r="E304" s="24"/>
      <c r="F304" s="24"/>
      <c r="G304" s="25" t="str">
        <f aca="false">IF(AND(E304="",F304=""),"",$E$3+SUM(E$6:E304)-SUM(F$6:F304))</f>
        <v/>
      </c>
      <c r="H304" s="23"/>
      <c r="I304" s="16" t="str">
        <f aca="false">IF(AND(N(E304)&lt;&gt;0,UPPER(H304)&lt;&gt;"Y"),COUNTIFS(E$6:E304,"&lt;&gt;0",E$6:E304,"&lt;&gt;",H$6:H304,"&lt;&gt;Y"),"")</f>
        <v/>
      </c>
      <c r="J304" s="16" t="str">
        <f aca="false">IF(AND(N(F304)&lt;&gt;0,UPPER(H304)&lt;&gt;"Y"),COUNTIFS(F$6:F304,"&lt;&gt;0",F$6:F304,"&lt;&gt;",H$6:H304,"&lt;&gt;Y"),"")</f>
        <v/>
      </c>
    </row>
    <row r="305" customFormat="false" ht="15" hidden="false" customHeight="true" outlineLevel="0" collapsed="false">
      <c r="A305" s="22"/>
      <c r="B305" s="23"/>
      <c r="C305" s="23"/>
      <c r="D305" s="23"/>
      <c r="E305" s="24"/>
      <c r="F305" s="24"/>
      <c r="G305" s="25" t="str">
        <f aca="false">IF(AND(E305="",F305=""),"",$E$3+SUM(E$6:E305)-SUM(F$6:F305))</f>
        <v/>
      </c>
      <c r="H305" s="23"/>
      <c r="I305" s="16" t="str">
        <f aca="false">IF(AND(N(E305)&lt;&gt;0,UPPER(H305)&lt;&gt;"Y"),COUNTIFS(E$6:E305,"&lt;&gt;0",E$6:E305,"&lt;&gt;",H$6:H305,"&lt;&gt;Y"),"")</f>
        <v/>
      </c>
      <c r="J305" s="16" t="str">
        <f aca="false">IF(AND(N(F305)&lt;&gt;0,UPPER(H305)&lt;&gt;"Y"),COUNTIFS(F$6:F305,"&lt;&gt;0",F$6:F305,"&lt;&gt;",H$6:H305,"&lt;&gt;Y"),"")</f>
        <v/>
      </c>
    </row>
    <row r="306" customFormat="false" ht="15" hidden="false" customHeight="true" outlineLevel="0" collapsed="false">
      <c r="A306" s="22"/>
      <c r="B306" s="23"/>
      <c r="C306" s="23"/>
      <c r="D306" s="23"/>
      <c r="E306" s="24"/>
      <c r="F306" s="24"/>
      <c r="G306" s="25" t="str">
        <f aca="false">IF(AND(E306="",F306=""),"",$E$3+SUM(E$6:E306)-SUM(F$6:F306))</f>
        <v/>
      </c>
      <c r="H306" s="23"/>
      <c r="I306" s="16" t="str">
        <f aca="false">IF(AND(N(E306)&lt;&gt;0,UPPER(H306)&lt;&gt;"Y"),COUNTIFS(E$6:E306,"&lt;&gt;0",E$6:E306,"&lt;&gt;",H$6:H306,"&lt;&gt;Y"),"")</f>
        <v/>
      </c>
      <c r="J306" s="16" t="str">
        <f aca="false">IF(AND(N(F306)&lt;&gt;0,UPPER(H306)&lt;&gt;"Y"),COUNTIFS(F$6:F306,"&lt;&gt;0",F$6:F306,"&lt;&gt;",H$6:H306,"&lt;&gt;Y"),"")</f>
        <v/>
      </c>
    </row>
    <row r="307" customFormat="false" ht="15" hidden="false" customHeight="true" outlineLevel="0" collapsed="false">
      <c r="A307" s="22"/>
      <c r="B307" s="23"/>
      <c r="C307" s="23"/>
      <c r="D307" s="23"/>
      <c r="E307" s="24"/>
      <c r="F307" s="24"/>
      <c r="G307" s="25" t="str">
        <f aca="false">IF(AND(E307="",F307=""),"",$E$3+SUM(E$6:E307)-SUM(F$6:F307))</f>
        <v/>
      </c>
      <c r="H307" s="23"/>
      <c r="I307" s="16" t="str">
        <f aca="false">IF(AND(N(E307)&lt;&gt;0,UPPER(H307)&lt;&gt;"Y"),COUNTIFS(E$6:E307,"&lt;&gt;0",E$6:E307,"&lt;&gt;",H$6:H307,"&lt;&gt;Y"),"")</f>
        <v/>
      </c>
      <c r="J307" s="16" t="str">
        <f aca="false">IF(AND(N(F307)&lt;&gt;0,UPPER(H307)&lt;&gt;"Y"),COUNTIFS(F$6:F307,"&lt;&gt;0",F$6:F307,"&lt;&gt;",H$6:H307,"&lt;&gt;Y"),"")</f>
        <v/>
      </c>
    </row>
    <row r="308" customFormat="false" ht="15" hidden="false" customHeight="true" outlineLevel="0" collapsed="false">
      <c r="A308" s="22"/>
      <c r="B308" s="23"/>
      <c r="C308" s="23"/>
      <c r="D308" s="23"/>
      <c r="E308" s="24"/>
      <c r="F308" s="24"/>
      <c r="G308" s="25" t="str">
        <f aca="false">IF(AND(E308="",F308=""),"",$E$3+SUM(E$6:E308)-SUM(F$6:F308))</f>
        <v/>
      </c>
      <c r="H308" s="23"/>
      <c r="I308" s="16" t="str">
        <f aca="false">IF(AND(N(E308)&lt;&gt;0,UPPER(H308)&lt;&gt;"Y"),COUNTIFS(E$6:E308,"&lt;&gt;0",E$6:E308,"&lt;&gt;",H$6:H308,"&lt;&gt;Y"),"")</f>
        <v/>
      </c>
      <c r="J308" s="16" t="str">
        <f aca="false">IF(AND(N(F308)&lt;&gt;0,UPPER(H308)&lt;&gt;"Y"),COUNTIFS(F$6:F308,"&lt;&gt;0",F$6:F308,"&lt;&gt;",H$6:H308,"&lt;&gt;Y"),"")</f>
        <v/>
      </c>
    </row>
    <row r="309" customFormat="false" ht="15" hidden="false" customHeight="true" outlineLevel="0" collapsed="false">
      <c r="A309" s="22"/>
      <c r="B309" s="23"/>
      <c r="C309" s="23"/>
      <c r="D309" s="23"/>
      <c r="E309" s="24"/>
      <c r="F309" s="24"/>
      <c r="G309" s="25" t="str">
        <f aca="false">IF(AND(E309="",F309=""),"",$E$3+SUM(E$6:E309)-SUM(F$6:F309))</f>
        <v/>
      </c>
      <c r="H309" s="23"/>
      <c r="I309" s="16" t="str">
        <f aca="false">IF(AND(N(E309)&lt;&gt;0,UPPER(H309)&lt;&gt;"Y"),COUNTIFS(E$6:E309,"&lt;&gt;0",E$6:E309,"&lt;&gt;",H$6:H309,"&lt;&gt;Y"),"")</f>
        <v/>
      </c>
      <c r="J309" s="16" t="str">
        <f aca="false">IF(AND(N(F309)&lt;&gt;0,UPPER(H309)&lt;&gt;"Y"),COUNTIFS(F$6:F309,"&lt;&gt;0",F$6:F309,"&lt;&gt;",H$6:H309,"&lt;&gt;Y"),"")</f>
        <v/>
      </c>
    </row>
    <row r="310" customFormat="false" ht="15" hidden="false" customHeight="true" outlineLevel="0" collapsed="false">
      <c r="A310" s="22"/>
      <c r="B310" s="23"/>
      <c r="C310" s="23"/>
      <c r="D310" s="23"/>
      <c r="E310" s="24"/>
      <c r="F310" s="24"/>
      <c r="G310" s="25" t="str">
        <f aca="false">IF(AND(E310="",F310=""),"",$E$3+SUM(E$6:E310)-SUM(F$6:F310))</f>
        <v/>
      </c>
      <c r="H310" s="23"/>
      <c r="I310" s="16" t="str">
        <f aca="false">IF(AND(N(E310)&lt;&gt;0,UPPER(H310)&lt;&gt;"Y"),COUNTIFS(E$6:E310,"&lt;&gt;0",E$6:E310,"&lt;&gt;",H$6:H310,"&lt;&gt;Y"),"")</f>
        <v/>
      </c>
      <c r="J310" s="16" t="str">
        <f aca="false">IF(AND(N(F310)&lt;&gt;0,UPPER(H310)&lt;&gt;"Y"),COUNTIFS(F$6:F310,"&lt;&gt;0",F$6:F310,"&lt;&gt;",H$6:H310,"&lt;&gt;Y"),"")</f>
        <v/>
      </c>
    </row>
    <row r="311" customFormat="false" ht="15" hidden="false" customHeight="true" outlineLevel="0" collapsed="false">
      <c r="A311" s="22"/>
      <c r="B311" s="23"/>
      <c r="C311" s="23"/>
      <c r="D311" s="23"/>
      <c r="E311" s="24"/>
      <c r="F311" s="24"/>
      <c r="G311" s="25" t="str">
        <f aca="false">IF(AND(E311="",F311=""),"",$E$3+SUM(E$6:E311)-SUM(F$6:F311))</f>
        <v/>
      </c>
      <c r="H311" s="23"/>
      <c r="I311" s="16" t="str">
        <f aca="false">IF(AND(N(E311)&lt;&gt;0,UPPER(H311)&lt;&gt;"Y"),COUNTIFS(E$6:E311,"&lt;&gt;0",E$6:E311,"&lt;&gt;",H$6:H311,"&lt;&gt;Y"),"")</f>
        <v/>
      </c>
      <c r="J311" s="16" t="str">
        <f aca="false">IF(AND(N(F311)&lt;&gt;0,UPPER(H311)&lt;&gt;"Y"),COUNTIFS(F$6:F311,"&lt;&gt;0",F$6:F311,"&lt;&gt;",H$6:H311,"&lt;&gt;Y"),"")</f>
        <v/>
      </c>
    </row>
    <row r="312" customFormat="false" ht="15" hidden="false" customHeight="true" outlineLevel="0" collapsed="false">
      <c r="A312" s="22"/>
      <c r="B312" s="23"/>
      <c r="C312" s="23"/>
      <c r="D312" s="23"/>
      <c r="E312" s="24"/>
      <c r="F312" s="24"/>
      <c r="G312" s="25" t="str">
        <f aca="false">IF(AND(E312="",F312=""),"",$E$3+SUM(E$6:E312)-SUM(F$6:F312))</f>
        <v/>
      </c>
      <c r="H312" s="23"/>
      <c r="I312" s="16" t="str">
        <f aca="false">IF(AND(N(E312)&lt;&gt;0,UPPER(H312)&lt;&gt;"Y"),COUNTIFS(E$6:E312,"&lt;&gt;0",E$6:E312,"&lt;&gt;",H$6:H312,"&lt;&gt;Y"),"")</f>
        <v/>
      </c>
      <c r="J312" s="16" t="str">
        <f aca="false">IF(AND(N(F312)&lt;&gt;0,UPPER(H312)&lt;&gt;"Y"),COUNTIFS(F$6:F312,"&lt;&gt;0",F$6:F312,"&lt;&gt;",H$6:H312,"&lt;&gt;Y"),"")</f>
        <v/>
      </c>
    </row>
    <row r="313" customFormat="false" ht="15" hidden="false" customHeight="true" outlineLevel="0" collapsed="false">
      <c r="A313" s="22"/>
      <c r="B313" s="23"/>
      <c r="C313" s="23"/>
      <c r="D313" s="23"/>
      <c r="E313" s="24"/>
      <c r="F313" s="24"/>
      <c r="G313" s="25" t="str">
        <f aca="false">IF(AND(E313="",F313=""),"",$E$3+SUM(E$6:E313)-SUM(F$6:F313))</f>
        <v/>
      </c>
      <c r="H313" s="23"/>
      <c r="I313" s="16" t="str">
        <f aca="false">IF(AND(N(E313)&lt;&gt;0,UPPER(H313)&lt;&gt;"Y"),COUNTIFS(E$6:E313,"&lt;&gt;0",E$6:E313,"&lt;&gt;",H$6:H313,"&lt;&gt;Y"),"")</f>
        <v/>
      </c>
      <c r="J313" s="16" t="str">
        <f aca="false">IF(AND(N(F313)&lt;&gt;0,UPPER(H313)&lt;&gt;"Y"),COUNTIFS(F$6:F313,"&lt;&gt;0",F$6:F313,"&lt;&gt;",H$6:H313,"&lt;&gt;Y"),"")</f>
        <v/>
      </c>
    </row>
    <row r="314" customFormat="false" ht="15" hidden="false" customHeight="true" outlineLevel="0" collapsed="false">
      <c r="A314" s="22"/>
      <c r="B314" s="23"/>
      <c r="C314" s="23"/>
      <c r="D314" s="23"/>
      <c r="E314" s="24"/>
      <c r="F314" s="24"/>
      <c r="G314" s="25" t="str">
        <f aca="false">IF(AND(E314="",F314=""),"",$E$3+SUM(E$6:E314)-SUM(F$6:F314))</f>
        <v/>
      </c>
      <c r="H314" s="23"/>
      <c r="I314" s="16" t="str">
        <f aca="false">IF(AND(N(E314)&lt;&gt;0,UPPER(H314)&lt;&gt;"Y"),COUNTIFS(E$6:E314,"&lt;&gt;0",E$6:E314,"&lt;&gt;",H$6:H314,"&lt;&gt;Y"),"")</f>
        <v/>
      </c>
      <c r="J314" s="16" t="str">
        <f aca="false">IF(AND(N(F314)&lt;&gt;0,UPPER(H314)&lt;&gt;"Y"),COUNTIFS(F$6:F314,"&lt;&gt;0",F$6:F314,"&lt;&gt;",H$6:H314,"&lt;&gt;Y"),"")</f>
        <v/>
      </c>
    </row>
    <row r="315" customFormat="false" ht="15" hidden="false" customHeight="true" outlineLevel="0" collapsed="false">
      <c r="A315" s="22"/>
      <c r="B315" s="23"/>
      <c r="C315" s="23"/>
      <c r="D315" s="23"/>
      <c r="E315" s="24"/>
      <c r="F315" s="24"/>
      <c r="G315" s="25" t="str">
        <f aca="false">IF(AND(E315="",F315=""),"",$E$3+SUM(E$6:E315)-SUM(F$6:F315))</f>
        <v/>
      </c>
      <c r="H315" s="23"/>
      <c r="I315" s="16" t="str">
        <f aca="false">IF(AND(N(E315)&lt;&gt;0,UPPER(H315)&lt;&gt;"Y"),COUNTIFS(E$6:E315,"&lt;&gt;0",E$6:E315,"&lt;&gt;",H$6:H315,"&lt;&gt;Y"),"")</f>
        <v/>
      </c>
      <c r="J315" s="16" t="str">
        <f aca="false">IF(AND(N(F315)&lt;&gt;0,UPPER(H315)&lt;&gt;"Y"),COUNTIFS(F$6:F315,"&lt;&gt;0",F$6:F315,"&lt;&gt;",H$6:H315,"&lt;&gt;Y"),"")</f>
        <v/>
      </c>
    </row>
    <row r="316" customFormat="false" ht="15" hidden="false" customHeight="true" outlineLevel="0" collapsed="false">
      <c r="A316" s="22"/>
      <c r="B316" s="23"/>
      <c r="C316" s="23"/>
      <c r="D316" s="23"/>
      <c r="E316" s="24"/>
      <c r="F316" s="24"/>
      <c r="G316" s="25" t="str">
        <f aca="false">IF(AND(E316="",F316=""),"",$E$3+SUM(E$6:E316)-SUM(F$6:F316))</f>
        <v/>
      </c>
      <c r="H316" s="23"/>
      <c r="I316" s="16" t="str">
        <f aca="false">IF(AND(N(E316)&lt;&gt;0,UPPER(H316)&lt;&gt;"Y"),COUNTIFS(E$6:E316,"&lt;&gt;0",E$6:E316,"&lt;&gt;",H$6:H316,"&lt;&gt;Y"),"")</f>
        <v/>
      </c>
      <c r="J316" s="16" t="str">
        <f aca="false">IF(AND(N(F316)&lt;&gt;0,UPPER(H316)&lt;&gt;"Y"),COUNTIFS(F$6:F316,"&lt;&gt;0",F$6:F316,"&lt;&gt;",H$6:H316,"&lt;&gt;Y"),"")</f>
        <v/>
      </c>
    </row>
    <row r="317" customFormat="false" ht="15" hidden="false" customHeight="true" outlineLevel="0" collapsed="false">
      <c r="A317" s="22"/>
      <c r="B317" s="23"/>
      <c r="C317" s="23"/>
      <c r="D317" s="23"/>
      <c r="E317" s="24"/>
      <c r="F317" s="24"/>
      <c r="G317" s="25" t="str">
        <f aca="false">IF(AND(E317="",F317=""),"",$E$3+SUM(E$6:E317)-SUM(F$6:F317))</f>
        <v/>
      </c>
      <c r="H317" s="23"/>
      <c r="I317" s="16" t="str">
        <f aca="false">IF(AND(N(E317)&lt;&gt;0,UPPER(H317)&lt;&gt;"Y"),COUNTIFS(E$6:E317,"&lt;&gt;0",E$6:E317,"&lt;&gt;",H$6:H317,"&lt;&gt;Y"),"")</f>
        <v/>
      </c>
      <c r="J317" s="16" t="str">
        <f aca="false">IF(AND(N(F317)&lt;&gt;0,UPPER(H317)&lt;&gt;"Y"),COUNTIFS(F$6:F317,"&lt;&gt;0",F$6:F317,"&lt;&gt;",H$6:H317,"&lt;&gt;Y"),"")</f>
        <v/>
      </c>
    </row>
    <row r="318" customFormat="false" ht="15" hidden="false" customHeight="true" outlineLevel="0" collapsed="false">
      <c r="A318" s="22"/>
      <c r="B318" s="23"/>
      <c r="C318" s="23"/>
      <c r="D318" s="23"/>
      <c r="E318" s="24"/>
      <c r="F318" s="24"/>
      <c r="G318" s="25" t="str">
        <f aca="false">IF(AND(E318="",F318=""),"",$E$3+SUM(E$6:E318)-SUM(F$6:F318))</f>
        <v/>
      </c>
      <c r="H318" s="23"/>
      <c r="I318" s="16" t="str">
        <f aca="false">IF(AND(N(E318)&lt;&gt;0,UPPER(H318)&lt;&gt;"Y"),COUNTIFS(E$6:E318,"&lt;&gt;0",E$6:E318,"&lt;&gt;",H$6:H318,"&lt;&gt;Y"),"")</f>
        <v/>
      </c>
      <c r="J318" s="16" t="str">
        <f aca="false">IF(AND(N(F318)&lt;&gt;0,UPPER(H318)&lt;&gt;"Y"),COUNTIFS(F$6:F318,"&lt;&gt;0",F$6:F318,"&lt;&gt;",H$6:H318,"&lt;&gt;Y"),"")</f>
        <v/>
      </c>
    </row>
    <row r="319" customFormat="false" ht="15" hidden="false" customHeight="true" outlineLevel="0" collapsed="false">
      <c r="A319" s="22"/>
      <c r="B319" s="23"/>
      <c r="C319" s="23"/>
      <c r="D319" s="23"/>
      <c r="E319" s="24"/>
      <c r="F319" s="24"/>
      <c r="G319" s="25" t="str">
        <f aca="false">IF(AND(E319="",F319=""),"",$E$3+SUM(E$6:E319)-SUM(F$6:F319))</f>
        <v/>
      </c>
      <c r="H319" s="23"/>
      <c r="I319" s="16" t="str">
        <f aca="false">IF(AND(N(E319)&lt;&gt;0,UPPER(H319)&lt;&gt;"Y"),COUNTIFS(E$6:E319,"&lt;&gt;0",E$6:E319,"&lt;&gt;",H$6:H319,"&lt;&gt;Y"),"")</f>
        <v/>
      </c>
      <c r="J319" s="16" t="str">
        <f aca="false">IF(AND(N(F319)&lt;&gt;0,UPPER(H319)&lt;&gt;"Y"),COUNTIFS(F$6:F319,"&lt;&gt;0",F$6:F319,"&lt;&gt;",H$6:H319,"&lt;&gt;Y"),"")</f>
        <v/>
      </c>
    </row>
    <row r="320" customFormat="false" ht="15" hidden="false" customHeight="true" outlineLevel="0" collapsed="false">
      <c r="A320" s="22"/>
      <c r="B320" s="23"/>
      <c r="C320" s="23"/>
      <c r="D320" s="23"/>
      <c r="E320" s="24"/>
      <c r="F320" s="24"/>
      <c r="G320" s="25" t="str">
        <f aca="false">IF(AND(E320="",F320=""),"",$E$3+SUM(E$6:E320)-SUM(F$6:F320))</f>
        <v/>
      </c>
      <c r="H320" s="23"/>
      <c r="I320" s="16" t="str">
        <f aca="false">IF(AND(N(E320)&lt;&gt;0,UPPER(H320)&lt;&gt;"Y"),COUNTIFS(E$6:E320,"&lt;&gt;0",E$6:E320,"&lt;&gt;",H$6:H320,"&lt;&gt;Y"),"")</f>
        <v/>
      </c>
      <c r="J320" s="16" t="str">
        <f aca="false">IF(AND(N(F320)&lt;&gt;0,UPPER(H320)&lt;&gt;"Y"),COUNTIFS(F$6:F320,"&lt;&gt;0",F$6:F320,"&lt;&gt;",H$6:H320,"&lt;&gt;Y"),"")</f>
        <v/>
      </c>
    </row>
    <row r="321" customFormat="false" ht="15" hidden="false" customHeight="true" outlineLevel="0" collapsed="false">
      <c r="A321" s="22"/>
      <c r="B321" s="23"/>
      <c r="C321" s="23"/>
      <c r="D321" s="23"/>
      <c r="E321" s="24"/>
      <c r="F321" s="24"/>
      <c r="G321" s="25" t="str">
        <f aca="false">IF(AND(E321="",F321=""),"",$E$3+SUM(E$6:E321)-SUM(F$6:F321))</f>
        <v/>
      </c>
      <c r="H321" s="23"/>
      <c r="I321" s="16" t="str">
        <f aca="false">IF(AND(N(E321)&lt;&gt;0,UPPER(H321)&lt;&gt;"Y"),COUNTIFS(E$6:E321,"&lt;&gt;0",E$6:E321,"&lt;&gt;",H$6:H321,"&lt;&gt;Y"),"")</f>
        <v/>
      </c>
      <c r="J321" s="16" t="str">
        <f aca="false">IF(AND(N(F321)&lt;&gt;0,UPPER(H321)&lt;&gt;"Y"),COUNTIFS(F$6:F321,"&lt;&gt;0",F$6:F321,"&lt;&gt;",H$6:H321,"&lt;&gt;Y"),"")</f>
        <v/>
      </c>
    </row>
    <row r="322" customFormat="false" ht="15" hidden="false" customHeight="true" outlineLevel="0" collapsed="false">
      <c r="A322" s="22"/>
      <c r="B322" s="23"/>
      <c r="C322" s="23"/>
      <c r="D322" s="23"/>
      <c r="E322" s="24"/>
      <c r="F322" s="24"/>
      <c r="G322" s="25" t="str">
        <f aca="false">IF(AND(E322="",F322=""),"",$E$3+SUM(E$6:E322)-SUM(F$6:F322))</f>
        <v/>
      </c>
      <c r="H322" s="23"/>
      <c r="I322" s="16" t="str">
        <f aca="false">IF(AND(N(E322)&lt;&gt;0,UPPER(H322)&lt;&gt;"Y"),COUNTIFS(E$6:E322,"&lt;&gt;0",E$6:E322,"&lt;&gt;",H$6:H322,"&lt;&gt;Y"),"")</f>
        <v/>
      </c>
      <c r="J322" s="16" t="str">
        <f aca="false">IF(AND(N(F322)&lt;&gt;0,UPPER(H322)&lt;&gt;"Y"),COUNTIFS(F$6:F322,"&lt;&gt;0",F$6:F322,"&lt;&gt;",H$6:H322,"&lt;&gt;Y"),"")</f>
        <v/>
      </c>
    </row>
    <row r="323" customFormat="false" ht="15" hidden="false" customHeight="true" outlineLevel="0" collapsed="false">
      <c r="A323" s="22"/>
      <c r="B323" s="23"/>
      <c r="C323" s="23"/>
      <c r="D323" s="23"/>
      <c r="E323" s="24"/>
      <c r="F323" s="24"/>
      <c r="G323" s="25" t="str">
        <f aca="false">IF(AND(E323="",F323=""),"",$E$3+SUM(E$6:E323)-SUM(F$6:F323))</f>
        <v/>
      </c>
      <c r="H323" s="23"/>
      <c r="I323" s="16" t="str">
        <f aca="false">IF(AND(N(E323)&lt;&gt;0,UPPER(H323)&lt;&gt;"Y"),COUNTIFS(E$6:E323,"&lt;&gt;0",E$6:E323,"&lt;&gt;",H$6:H323,"&lt;&gt;Y"),"")</f>
        <v/>
      </c>
      <c r="J323" s="16" t="str">
        <f aca="false">IF(AND(N(F323)&lt;&gt;0,UPPER(H323)&lt;&gt;"Y"),COUNTIFS(F$6:F323,"&lt;&gt;0",F$6:F323,"&lt;&gt;",H$6:H323,"&lt;&gt;Y"),"")</f>
        <v/>
      </c>
    </row>
    <row r="324" customFormat="false" ht="15" hidden="false" customHeight="true" outlineLevel="0" collapsed="false">
      <c r="A324" s="22"/>
      <c r="B324" s="23"/>
      <c r="C324" s="23"/>
      <c r="D324" s="23"/>
      <c r="E324" s="24"/>
      <c r="F324" s="24"/>
      <c r="G324" s="25" t="str">
        <f aca="false">IF(AND(E324="",F324=""),"",$E$3+SUM(E$6:E324)-SUM(F$6:F324))</f>
        <v/>
      </c>
      <c r="H324" s="23"/>
      <c r="I324" s="16" t="str">
        <f aca="false">IF(AND(N(E324)&lt;&gt;0,UPPER(H324)&lt;&gt;"Y"),COUNTIFS(E$6:E324,"&lt;&gt;0",E$6:E324,"&lt;&gt;",H$6:H324,"&lt;&gt;Y"),"")</f>
        <v/>
      </c>
      <c r="J324" s="16" t="str">
        <f aca="false">IF(AND(N(F324)&lt;&gt;0,UPPER(H324)&lt;&gt;"Y"),COUNTIFS(F$6:F324,"&lt;&gt;0",F$6:F324,"&lt;&gt;",H$6:H324,"&lt;&gt;Y"),"")</f>
        <v/>
      </c>
    </row>
    <row r="325" customFormat="false" ht="15" hidden="false" customHeight="true" outlineLevel="0" collapsed="false">
      <c r="A325" s="22"/>
      <c r="B325" s="23"/>
      <c r="C325" s="23"/>
      <c r="D325" s="23"/>
      <c r="E325" s="24"/>
      <c r="F325" s="24"/>
      <c r="G325" s="25" t="str">
        <f aca="false">IF(AND(E325="",F325=""),"",$E$3+SUM(E$6:E325)-SUM(F$6:F325))</f>
        <v/>
      </c>
      <c r="H325" s="23"/>
      <c r="I325" s="16" t="str">
        <f aca="false">IF(AND(N(E325)&lt;&gt;0,UPPER(H325)&lt;&gt;"Y"),COUNTIFS(E$6:E325,"&lt;&gt;0",E$6:E325,"&lt;&gt;",H$6:H325,"&lt;&gt;Y"),"")</f>
        <v/>
      </c>
      <c r="J325" s="16" t="str">
        <f aca="false">IF(AND(N(F325)&lt;&gt;0,UPPER(H325)&lt;&gt;"Y"),COUNTIFS(F$6:F325,"&lt;&gt;0",F$6:F325,"&lt;&gt;",H$6:H325,"&lt;&gt;Y"),"")</f>
        <v/>
      </c>
    </row>
    <row r="326" customFormat="false" ht="15" hidden="false" customHeight="true" outlineLevel="0" collapsed="false">
      <c r="A326" s="22"/>
      <c r="B326" s="23"/>
      <c r="C326" s="23"/>
      <c r="D326" s="23"/>
      <c r="E326" s="24"/>
      <c r="F326" s="24"/>
      <c r="G326" s="25" t="str">
        <f aca="false">IF(AND(E326="",F326=""),"",$E$3+SUM(E$6:E326)-SUM(F$6:F326))</f>
        <v/>
      </c>
      <c r="H326" s="23"/>
      <c r="I326" s="16" t="str">
        <f aca="false">IF(AND(N(E326)&lt;&gt;0,UPPER(H326)&lt;&gt;"Y"),COUNTIFS(E$6:E326,"&lt;&gt;0",E$6:E326,"&lt;&gt;",H$6:H326,"&lt;&gt;Y"),"")</f>
        <v/>
      </c>
      <c r="J326" s="16" t="str">
        <f aca="false">IF(AND(N(F326)&lt;&gt;0,UPPER(H326)&lt;&gt;"Y"),COUNTIFS(F$6:F326,"&lt;&gt;0",F$6:F326,"&lt;&gt;",H$6:H326,"&lt;&gt;Y"),"")</f>
        <v/>
      </c>
    </row>
    <row r="327" customFormat="false" ht="15" hidden="false" customHeight="true" outlineLevel="0" collapsed="false">
      <c r="A327" s="22"/>
      <c r="B327" s="23"/>
      <c r="C327" s="23"/>
      <c r="D327" s="23"/>
      <c r="E327" s="24"/>
      <c r="F327" s="24"/>
      <c r="G327" s="25" t="str">
        <f aca="false">IF(AND(E327="",F327=""),"",$E$3+SUM(E$6:E327)-SUM(F$6:F327))</f>
        <v/>
      </c>
      <c r="H327" s="23"/>
      <c r="I327" s="16" t="str">
        <f aca="false">IF(AND(N(E327)&lt;&gt;0,UPPER(H327)&lt;&gt;"Y"),COUNTIFS(E$6:E327,"&lt;&gt;0",E$6:E327,"&lt;&gt;",H$6:H327,"&lt;&gt;Y"),"")</f>
        <v/>
      </c>
      <c r="J327" s="16" t="str">
        <f aca="false">IF(AND(N(F327)&lt;&gt;0,UPPER(H327)&lt;&gt;"Y"),COUNTIFS(F$6:F327,"&lt;&gt;0",F$6:F327,"&lt;&gt;",H$6:H327,"&lt;&gt;Y"),"")</f>
        <v/>
      </c>
    </row>
    <row r="328" customFormat="false" ht="15" hidden="false" customHeight="true" outlineLevel="0" collapsed="false">
      <c r="A328" s="22"/>
      <c r="B328" s="23"/>
      <c r="C328" s="23"/>
      <c r="D328" s="23"/>
      <c r="E328" s="24"/>
      <c r="F328" s="24"/>
      <c r="G328" s="25" t="str">
        <f aca="false">IF(AND(E328="",F328=""),"",$E$3+SUM(E$6:E328)-SUM(F$6:F328))</f>
        <v/>
      </c>
      <c r="H328" s="23"/>
      <c r="I328" s="16" t="str">
        <f aca="false">IF(AND(N(E328)&lt;&gt;0,UPPER(H328)&lt;&gt;"Y"),COUNTIFS(E$6:E328,"&lt;&gt;0",E$6:E328,"&lt;&gt;",H$6:H328,"&lt;&gt;Y"),"")</f>
        <v/>
      </c>
      <c r="J328" s="16" t="str">
        <f aca="false">IF(AND(N(F328)&lt;&gt;0,UPPER(H328)&lt;&gt;"Y"),COUNTIFS(F$6:F328,"&lt;&gt;0",F$6:F328,"&lt;&gt;",H$6:H328,"&lt;&gt;Y"),"")</f>
        <v/>
      </c>
    </row>
    <row r="329" customFormat="false" ht="15" hidden="false" customHeight="true" outlineLevel="0" collapsed="false">
      <c r="A329" s="22"/>
      <c r="B329" s="23"/>
      <c r="C329" s="23"/>
      <c r="D329" s="23"/>
      <c r="E329" s="24"/>
      <c r="F329" s="24"/>
      <c r="G329" s="25" t="str">
        <f aca="false">IF(AND(E329="",F329=""),"",$E$3+SUM(E$6:E329)-SUM(F$6:F329))</f>
        <v/>
      </c>
      <c r="H329" s="23"/>
      <c r="I329" s="16" t="str">
        <f aca="false">IF(AND(N(E329)&lt;&gt;0,UPPER(H329)&lt;&gt;"Y"),COUNTIFS(E$6:E329,"&lt;&gt;0",E$6:E329,"&lt;&gt;",H$6:H329,"&lt;&gt;Y"),"")</f>
        <v/>
      </c>
      <c r="J329" s="16" t="str">
        <f aca="false">IF(AND(N(F329)&lt;&gt;0,UPPER(H329)&lt;&gt;"Y"),COUNTIFS(F$6:F329,"&lt;&gt;0",F$6:F329,"&lt;&gt;",H$6:H329,"&lt;&gt;Y"),"")</f>
        <v/>
      </c>
    </row>
    <row r="330" customFormat="false" ht="15" hidden="false" customHeight="true" outlineLevel="0" collapsed="false">
      <c r="A330" s="22"/>
      <c r="B330" s="23"/>
      <c r="C330" s="23"/>
      <c r="D330" s="23"/>
      <c r="E330" s="24"/>
      <c r="F330" s="24"/>
      <c r="G330" s="25" t="str">
        <f aca="false">IF(AND(E330="",F330=""),"",$E$3+SUM(E$6:E330)-SUM(F$6:F330))</f>
        <v/>
      </c>
      <c r="H330" s="23"/>
      <c r="I330" s="16" t="str">
        <f aca="false">IF(AND(N(E330)&lt;&gt;0,UPPER(H330)&lt;&gt;"Y"),COUNTIFS(E$6:E330,"&lt;&gt;0",E$6:E330,"&lt;&gt;",H$6:H330,"&lt;&gt;Y"),"")</f>
        <v/>
      </c>
      <c r="J330" s="16" t="str">
        <f aca="false">IF(AND(N(F330)&lt;&gt;0,UPPER(H330)&lt;&gt;"Y"),COUNTIFS(F$6:F330,"&lt;&gt;0",F$6:F330,"&lt;&gt;",H$6:H330,"&lt;&gt;Y"),"")</f>
        <v/>
      </c>
    </row>
    <row r="331" customFormat="false" ht="15" hidden="false" customHeight="true" outlineLevel="0" collapsed="false">
      <c r="A331" s="22"/>
      <c r="B331" s="23"/>
      <c r="C331" s="23"/>
      <c r="D331" s="23"/>
      <c r="E331" s="24"/>
      <c r="F331" s="24"/>
      <c r="G331" s="25" t="str">
        <f aca="false">IF(AND(E331="",F331=""),"",$E$3+SUM(E$6:E331)-SUM(F$6:F331))</f>
        <v/>
      </c>
      <c r="H331" s="23"/>
      <c r="I331" s="16" t="str">
        <f aca="false">IF(AND(N(E331)&lt;&gt;0,UPPER(H331)&lt;&gt;"Y"),COUNTIFS(E$6:E331,"&lt;&gt;0",E$6:E331,"&lt;&gt;",H$6:H331,"&lt;&gt;Y"),"")</f>
        <v/>
      </c>
      <c r="J331" s="16" t="str">
        <f aca="false">IF(AND(N(F331)&lt;&gt;0,UPPER(H331)&lt;&gt;"Y"),COUNTIFS(F$6:F331,"&lt;&gt;0",F$6:F331,"&lt;&gt;",H$6:H331,"&lt;&gt;Y"),"")</f>
        <v/>
      </c>
    </row>
    <row r="332" customFormat="false" ht="15" hidden="false" customHeight="true" outlineLevel="0" collapsed="false">
      <c r="A332" s="22"/>
      <c r="B332" s="23"/>
      <c r="C332" s="23"/>
      <c r="D332" s="23"/>
      <c r="E332" s="24"/>
      <c r="F332" s="24"/>
      <c r="G332" s="25" t="str">
        <f aca="false">IF(AND(E332="",F332=""),"",$E$3+SUM(E$6:E332)-SUM(F$6:F332))</f>
        <v/>
      </c>
      <c r="H332" s="23"/>
      <c r="I332" s="16" t="str">
        <f aca="false">IF(AND(N(E332)&lt;&gt;0,UPPER(H332)&lt;&gt;"Y"),COUNTIFS(E$6:E332,"&lt;&gt;0",E$6:E332,"&lt;&gt;",H$6:H332,"&lt;&gt;Y"),"")</f>
        <v/>
      </c>
      <c r="J332" s="16" t="str">
        <f aca="false">IF(AND(N(F332)&lt;&gt;0,UPPER(H332)&lt;&gt;"Y"),COUNTIFS(F$6:F332,"&lt;&gt;0",F$6:F332,"&lt;&gt;",H$6:H332,"&lt;&gt;Y"),"")</f>
        <v/>
      </c>
    </row>
    <row r="333" customFormat="false" ht="15" hidden="false" customHeight="true" outlineLevel="0" collapsed="false">
      <c r="A333" s="22"/>
      <c r="B333" s="23"/>
      <c r="C333" s="23"/>
      <c r="D333" s="23"/>
      <c r="E333" s="24"/>
      <c r="F333" s="24"/>
      <c r="G333" s="25" t="str">
        <f aca="false">IF(AND(E333="",F333=""),"",$E$3+SUM(E$6:E333)-SUM(F$6:F333))</f>
        <v/>
      </c>
      <c r="H333" s="23"/>
      <c r="I333" s="16" t="str">
        <f aca="false">IF(AND(N(E333)&lt;&gt;0,UPPER(H333)&lt;&gt;"Y"),COUNTIFS(E$6:E333,"&lt;&gt;0",E$6:E333,"&lt;&gt;",H$6:H333,"&lt;&gt;Y"),"")</f>
        <v/>
      </c>
      <c r="J333" s="16" t="str">
        <f aca="false">IF(AND(N(F333)&lt;&gt;0,UPPER(H333)&lt;&gt;"Y"),COUNTIFS(F$6:F333,"&lt;&gt;0",F$6:F333,"&lt;&gt;",H$6:H333,"&lt;&gt;Y"),"")</f>
        <v/>
      </c>
    </row>
    <row r="334" customFormat="false" ht="15" hidden="false" customHeight="true" outlineLevel="0" collapsed="false">
      <c r="A334" s="22"/>
      <c r="B334" s="23"/>
      <c r="C334" s="23"/>
      <c r="D334" s="23"/>
      <c r="E334" s="24"/>
      <c r="F334" s="24"/>
      <c r="G334" s="25" t="str">
        <f aca="false">IF(AND(E334="",F334=""),"",$E$3+SUM(E$6:E334)-SUM(F$6:F334))</f>
        <v/>
      </c>
      <c r="H334" s="23"/>
      <c r="I334" s="16" t="str">
        <f aca="false">IF(AND(N(E334)&lt;&gt;0,UPPER(H334)&lt;&gt;"Y"),COUNTIFS(E$6:E334,"&lt;&gt;0",E$6:E334,"&lt;&gt;",H$6:H334,"&lt;&gt;Y"),"")</f>
        <v/>
      </c>
      <c r="J334" s="16" t="str">
        <f aca="false">IF(AND(N(F334)&lt;&gt;0,UPPER(H334)&lt;&gt;"Y"),COUNTIFS(F$6:F334,"&lt;&gt;0",F$6:F334,"&lt;&gt;",H$6:H334,"&lt;&gt;Y"),"")</f>
        <v/>
      </c>
    </row>
    <row r="335" customFormat="false" ht="15" hidden="false" customHeight="true" outlineLevel="0" collapsed="false">
      <c r="A335" s="22"/>
      <c r="B335" s="23"/>
      <c r="C335" s="23"/>
      <c r=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     <f aca="false">IF(AND(N(E335)&lt;&gt;0,UPPER(H335)&lt;&gt;"Y"),COUNTIFS(E$6:E335,"&lt;&gt;0",E$6:E335,"&lt;&gt;",H$6:H335,"&lt;&gt;Y"),"")</f>
        <v/>
      </c>
      <c r="J335" s="16" t="str">
        <f aca="false">IF(AND(N(F335)&lt;&gt;0,UPPER(H335)&lt;&gt;"Y"),COUNTIFS(F$6:F335,"&lt;&gt;0",F$6:F335,"&lt;&gt;",H$6:H335,"&lt;&gt;Y"),"")</f>
        <v/>
      </c>
    </row>
    <row r="336" customFormat="false" ht="15" hidden="false" customHeight="true" outlineLevel="0" collapsed="false">
      <c r="A336" s="22"/>
      <c r="B336" s="23"/>
      <c r="C336" s="23"/>
      <c r="D336" s="23"/>
      <c r="E336" s="24"/>
      <c r="F336" s="24"/>
      <c r="G336" s="25" t="str">
        <f aca="false">IF(AND(E336="",F336=""),"",$E$3+SUM(E$6:E336)-SUM(F$6:F336))</f>
        <v/>
      </c>
      <c r="H336" s="23"/>
      <c r="I336" s="16" t="str">
        <f aca="false">IF(AND(N(E336)&lt;&gt;0,UPPER(H336)&lt;&gt;"Y"),COUNTIFS(E$6:E336,"&lt;&gt;0",E$6:E336,"&lt;&gt;",H$6:H336,"&lt;&gt;Y"),"")</f>
        <v/>
      </c>
      <c r="J336" s="16" t="str">
        <f aca="false">IF(AND(N(F336)&lt;&gt;0,UPPER(H336)&lt;&gt;"Y"),COUNTIFS(F$6:F336,"&lt;&gt;0",F$6:F336,"&lt;&gt;",H$6:H336,"&lt;&gt;Y"),"")</f>
        <v/>
      </c>
    </row>
    <row r="337" customFormat="false" ht="15" hidden="false" customHeight="true" outlineLevel="0" collapsed="false">
      <c r="A337" s="22"/>
      <c r="B337" s="23"/>
      <c r="C337" s="23"/>
      <c r="D337" s="23"/>
      <c r="E337" s="24"/>
      <c r="F337" s="24"/>
      <c r="G337" s="25" t="str">
        <f aca="false">IF(AND(E337="",F337=""),"",$E$3+SUM(E$6:E337)-SUM(F$6:F337))</f>
        <v/>
      </c>
      <c r="H337" s="23"/>
      <c r="I337" s="16" t="str">
        <f aca="false">IF(AND(N(E337)&lt;&gt;0,UPPER(H337)&lt;&gt;"Y"),COUNTIFS(E$6:E337,"&lt;&gt;0",E$6:E337,"&lt;&gt;",H$6:H337,"&lt;&gt;Y"),"")</f>
        <v/>
      </c>
      <c r="J337" s="16" t="str">
        <f aca="false">IF(AND(N(F337)&lt;&gt;0,UPPER(H337)&lt;&gt;"Y"),COUNTIFS(F$6:F337,"&lt;&gt;0",F$6:F337,"&lt;&gt;",H$6:H337,"&lt;&gt;Y"),"")</f>
        <v/>
      </c>
    </row>
    <row r="338" customFormat="false" ht="15" hidden="false" customHeight="true" outlineLevel="0" collapsed="false">
      <c r="A338" s="22"/>
      <c r="B338" s="23"/>
      <c r="C338" s="23"/>
      <c r="D338" s="23"/>
      <c r="E338" s="24"/>
      <c r="F338" s="24"/>
      <c r="G338" s="25" t="str">
        <f aca="false">IF(AND(E338="",F338=""),"",$E$3+SUM(E$6:E338)-SUM(F$6:F338))</f>
        <v/>
      </c>
      <c r="H338" s="23"/>
      <c r="I338" s="16" t="str">
        <f aca="false">IF(AND(N(E338)&lt;&gt;0,UPPER(H338)&lt;&gt;"Y"),COUNTIFS(E$6:E338,"&lt;&gt;0",E$6:E338,"&lt;&gt;",H$6:H338,"&lt;&gt;Y"),"")</f>
        <v/>
      </c>
      <c r="J338" s="16" t="str">
        <f aca="false">IF(AND(N(F338)&lt;&gt;0,UPPER(H338)&lt;&gt;"Y"),COUNTIFS(F$6:F338,"&lt;&gt;0",F$6:F338,"&lt;&gt;",H$6:H338,"&lt;&gt;Y"),"")</f>
        <v/>
      </c>
    </row>
    <row r="339" customFormat="false" ht="15" hidden="false" customHeight="true" outlineLevel="0" collapsed="false">
      <c r="A339" s="22"/>
      <c r="B339" s="23"/>
      <c r="C339" s="23"/>
      <c r="D339" s="23"/>
      <c r="E339" s="24"/>
      <c r="F339" s="24"/>
      <c r="G339" s="25" t="str">
        <f aca="false">IF(AND(E339="",F339=""),"",$E$3+SUM(E$6:E339)-SUM(F$6:F339))</f>
        <v/>
      </c>
      <c r="H339" s="23"/>
      <c r="I339" s="16" t="str">
        <f aca="false">IF(AND(N(E339)&lt;&gt;0,UPPER(H339)&lt;&gt;"Y"),COUNTIFS(E$6:E339,"&lt;&gt;0",E$6:E339,"&lt;&gt;",H$6:H339,"&lt;&gt;Y"),"")</f>
        <v/>
      </c>
      <c r="J339" s="16" t="str">
        <f aca="false">IF(AND(N(F339)&lt;&gt;0,UPPER(H339)&lt;&gt;"Y"),COUNTIFS(F$6:F339,"&lt;&gt;0",F$6:F339,"&lt;&gt;",H$6:H339,"&lt;&gt;Y"),"")</f>
        <v/>
      </c>
    </row>
    <row r="340" customFormat="false" ht="15" hidden="false" customHeight="true" outlineLevel="0" collapsed="false">
      <c r="A340" s="22"/>
      <c r="B340" s="23"/>
      <c r="C340" s="23"/>
      <c r="D340" s="23"/>
      <c r="E340" s="24"/>
      <c r="F340" s="24"/>
      <c r="G340" s="25" t="str">
        <f aca="false">IF(AND(E340="",F340=""),"",$E$3+SUM(E$6:E340)-SUM(F$6:F340))</f>
        <v/>
      </c>
      <c r="H340" s="23"/>
      <c r="I340" s="16" t="str">
        <f aca="false">IF(AND(N(E340)&lt;&gt;0,UPPER(H340)&lt;&gt;"Y"),COUNTIFS(E$6:E340,"&lt;&gt;0",E$6:E340,"&lt;&gt;",H$6:H340,"&lt;&gt;Y"),"")</f>
        <v/>
      </c>
      <c r="J340" s="16" t="str">
        <f aca="false">IF(AND(N(F340)&lt;&gt;0,UPPER(H340)&lt;&gt;"Y"),COUNTIFS(F$6:F340,"&lt;&gt;0",F$6:F340,"&lt;&gt;",H$6:H340,"&lt;&gt;Y"),"")</f>
        <v/>
      </c>
    </row>
    <row r="341" customFormat="false" ht="15" hidden="false" customHeight="true" outlineLevel="0" collapsed="false">
      <c r="A341" s="22"/>
      <c r="B341" s="23"/>
      <c r="C341" s="23"/>
      <c r="D341" s="23"/>
      <c r="E341" s="24"/>
      <c r="F341" s="24"/>
      <c r="G341" s="25" t="str">
        <f aca="false">IF(AND(E341="",F341=""),"",$E$3+SUM(E$6:E341)-SUM(F$6:F341))</f>
        <v/>
      </c>
      <c r="H341" s="23"/>
      <c r="I341" s="16" t="str">
        <f aca="false">IF(AND(N(E341)&lt;&gt;0,UPPER(H341)&lt;&gt;"Y"),COUNTIFS(E$6:E341,"&lt;&gt;0",E$6:E341,"&lt;&gt;",H$6:H341,"&lt;&gt;Y"),"")</f>
        <v/>
      </c>
      <c r="J341" s="16" t="str">
        <f aca="false">IF(AND(N(F341)&lt;&gt;0,UPPER(H341)&lt;&gt;"Y"),COUNTIFS(F$6:F341,"&lt;&gt;0",F$6:F341,"&lt;&gt;",H$6:H341,"&lt;&gt;Y"),"")</f>
        <v/>
      </c>
    </row>
    <row r="342" customFormat="false" ht="15" hidden="false" customHeight="true" outlineLevel="0" collapsed="false">
      <c r="A342" s="22"/>
      <c r="B342" s="23"/>
      <c r="C342" s="23"/>
      <c r="D342" s="23"/>
      <c r="E342" s="24"/>
      <c r="F342" s="24"/>
      <c r="G342" s="25" t="str">
        <f aca="false">IF(AND(E342="",F342=""),"",$E$3+SUM(E$6:E342)-SUM(F$6:F342))</f>
        <v/>
      </c>
      <c r="H342" s="23"/>
      <c r="I342" s="16" t="str">
        <f aca="false">IF(AND(N(E342)&lt;&gt;0,UPPER(H342)&lt;&gt;"Y"),COUNTIFS(E$6:E342,"&lt;&gt;0",E$6:E342,"&lt;&gt;",H$6:H342,"&lt;&gt;Y"),"")</f>
        <v/>
      </c>
      <c r="J342" s="16" t="str">
        <f aca="false">IF(AND(N(F342)&lt;&gt;0,UPPER(H342)&lt;&gt;"Y"),COUNTIFS(F$6:F342,"&lt;&gt;0",F$6:F342,"&lt;&gt;",H$6:H342,"&lt;&gt;Y"),"")</f>
        <v/>
      </c>
    </row>
    <row r="343" customFormat="false" ht="15" hidden="false" customHeight="true" outlineLevel="0" collapsed="false">
      <c r="A343" s="22"/>
      <c r="B343" s="23"/>
      <c r="C343" s="23"/>
      <c r="D343" s="23"/>
      <c r="E343" s="24"/>
      <c r="F343" s="24"/>
      <c r="G343" s="25" t="str">
        <f aca="false">IF(AND(E343="",F343=""),"",$E$3+SUM(E$6:E343)-SUM(F$6:F343))</f>
        <v/>
      </c>
      <c r="H343" s="23"/>
      <c r="I343" s="16" t="str">
        <f aca="false">IF(AND(N(E343)&lt;&gt;0,UPPER(H343)&lt;&gt;"Y"),COUNTIFS(E$6:E343,"&lt;&gt;0",E$6:E343,"&lt;&gt;",H$6:H343,"&lt;&gt;Y"),"")</f>
        <v/>
      </c>
      <c r="J343" s="16" t="str">
        <f aca="false">IF(AND(N(F343)&lt;&gt;0,UPPER(H343)&lt;&gt;"Y"),COUNTIFS(F$6:F343,"&lt;&gt;0",F$6:F343,"&lt;&gt;",H$6:H343,"&lt;&gt;Y"),"")</f>
        <v/>
      </c>
    </row>
    <row r="344" customFormat="false" ht="15" hidden="false" customHeight="true" outlineLevel="0" collapsed="false">
      <c r="A344" s="22"/>
      <c r="B344" s="23"/>
      <c r="C344" s="23"/>
      <c r="D344" s="23"/>
      <c r="E344" s="24"/>
      <c r="F344" s="24"/>
      <c r="G344" s="25" t="str">
        <f aca="false">IF(AND(E344="",F344=""),"",$E$3+SUM(E$6:E344)-SUM(F$6:F344))</f>
        <v/>
      </c>
      <c r="H344" s="23"/>
      <c r="I344" s="16" t="str">
        <f aca="false">IF(AND(N(E344)&lt;&gt;0,UPPER(H344)&lt;&gt;"Y"),COUNTIFS(E$6:E344,"&lt;&gt;0",E$6:E344,"&lt;&gt;",H$6:H344,"&lt;&gt;Y"),"")</f>
        <v/>
      </c>
      <c r="J344" s="16" t="str">
        <f aca="false">IF(AND(N(F344)&lt;&gt;0,UPPER(H344)&lt;&gt;"Y"),COUNTIFS(F$6:F344,"&lt;&gt;0",F$6:F344,"&lt;&gt;",H$6:H344,"&lt;&gt;Y"),"")</f>
        <v/>
      </c>
    </row>
    <row r="345" customFormat="false" ht="15" hidden="false" customHeight="true" outlineLevel="0" collapsed="false">
      <c r="A345" s="22"/>
      <c r="B345" s="23"/>
      <c r="C345" s="23"/>
      <c r="D345" s="23"/>
      <c r="E345" s="24"/>
      <c r="F345" s="24"/>
      <c r="G345" s="25" t="str">
        <f aca="false">IF(AND(E345="",F345=""),"",$E$3+SUM(E$6:E345)-SUM(F$6:F345))</f>
        <v/>
      </c>
      <c r="H345" s="23"/>
      <c r="I345" s="16" t="str">
        <f aca="false">IF(AND(N(E345)&lt;&gt;0,UPPER(H345)&lt;&gt;"Y"),COUNTIFS(E$6:E345,"&lt;&gt;0",E$6:E345,"&lt;&gt;",H$6:H345,"&lt;&gt;Y"),"")</f>
        <v/>
      </c>
      <c r="J345" s="16" t="str">
        <f aca="false">IF(AND(N(F345)&lt;&gt;0,UPPER(H345)&lt;&gt;"Y"),COUNTIFS(F$6:F345,"&lt;&gt;0",F$6:F345,"&lt;&gt;",H$6:H345,"&lt;&gt;Y"),"")</f>
        <v/>
      </c>
    </row>
    <row r="346" customFormat="false" ht="15" hidden="false" customHeight="true" outlineLevel="0" collapsed="false">
      <c r="A346" s="22"/>
      <c r="B346" s="23"/>
      <c r="C346" s="23"/>
      <c r="D346" s="23"/>
      <c r="E346" s="24"/>
      <c r="F346" s="24"/>
      <c r="G346" s="25" t="str">
        <f aca="false">IF(AND(E346="",F346=""),"",$E$3+SUM(E$6:E346)-SUM(F$6:F346))</f>
        <v/>
      </c>
      <c r="H346" s="23"/>
      <c r="I346" s="16" t="str">
        <f aca="false">IF(AND(N(E346)&lt;&gt;0,UPPER(H346)&lt;&gt;"Y"),COUNTIFS(E$6:E346,"&lt;&gt;0",E$6:E346,"&lt;&gt;",H$6:H346,"&lt;&gt;Y"),"")</f>
        <v/>
      </c>
      <c r="J346" s="16" t="str">
        <f aca="false">IF(AND(N(F346)&lt;&gt;0,UPPER(H346)&lt;&gt;"Y"),COUNTIFS(F$6:F346,"&lt;&gt;0",F$6:F346,"&lt;&gt;",H$6:H346,"&lt;&gt;Y"),"")</f>
        <v/>
      </c>
    </row>
    <row r="347" customFormat="false" ht="15" hidden="false" customHeight="true" outlineLevel="0" collapsed="false">
      <c r="A347" s="22"/>
      <c r="B347" s="23"/>
      <c r="C347" s="23"/>
      <c r="D347" s="23"/>
      <c r="E347" s="24"/>
      <c r="F347" s="24"/>
      <c r="G347" s="25" t="str">
        <f aca="false">IF(AND(E347="",F347=""),"",$E$3+SUM(E$6:E347)-SUM(F$6:F347))</f>
        <v/>
      </c>
      <c r="H347" s="23"/>
      <c r="I347" s="16" t="str">
        <f aca="false">IF(AND(N(E347)&lt;&gt;0,UPPER(H347)&lt;&gt;"Y"),COUNTIFS(E$6:E347,"&lt;&gt;0",E$6:E347,"&lt;&gt;",H$6:H347,"&lt;&gt;Y"),"")</f>
        <v/>
      </c>
      <c r="J347" s="16" t="str">
        <f aca="false">IF(AND(N(F347)&lt;&gt;0,UPPER(H347)&lt;&gt;"Y"),COUNTIFS(F$6:F347,"&lt;&gt;0",F$6:F347,"&lt;&gt;",H$6:H347,"&lt;&gt;Y"),"")</f>
        <v/>
      </c>
    </row>
    <row r="348" customFormat="false" ht="15" hidden="false" customHeight="true" outlineLevel="0" collapsed="false">
      <c r="A348" s="22"/>
      <c r="B348" s="23"/>
      <c r="C348" s="23"/>
      <c r="D348" s="23"/>
      <c r="E348" s="24"/>
      <c r="F348" s="24"/>
      <c r="G348" s="25" t="str">
        <f aca="false">IF(AND(E348="",F348=""),"",$E$3+SUM(E$6:E348)-SUM(F$6:F348))</f>
        <v/>
      </c>
      <c r="H348" s="23"/>
      <c r="I348" s="16" t="str">
        <f aca="false">IF(AND(N(E348)&lt;&gt;0,UPPER(H348)&lt;&gt;"Y"),COUNTIFS(E$6:E348,"&lt;&gt;0",E$6:E348,"&lt;&gt;",H$6:H348,"&lt;&gt;Y"),"")</f>
        <v/>
      </c>
      <c r="J348" s="16" t="str">
        <f aca="false">IF(AND(N(F348)&lt;&gt;0,UPPER(H348)&lt;&gt;"Y"),COUNTIFS(F$6:F348,"&lt;&gt;0",F$6:F348,"&lt;&gt;",H$6:H348,"&lt;&gt;Y"),"")</f>
        <v/>
      </c>
    </row>
    <row r="349" customFormat="false" ht="15" hidden="false" customHeight="true" outlineLevel="0" collapsed="false">
      <c r="A349" s="22"/>
      <c r="B349" s="23"/>
      <c r="C349" s="23"/>
      <c r="D349" s="23"/>
      <c r="E349" s="24"/>
      <c r="F349" s="24"/>
      <c r="G349" s="25" t="str">
        <f aca="false">IF(AND(E349="",F349=""),"",$E$3+SUM(E$6:E349)-SUM(F$6:F349))</f>
        <v/>
      </c>
      <c r="H349" s="23"/>
      <c r="I349" s="16" t="str">
        <f aca="false">IF(AND(N(E349)&lt;&gt;0,UPPER(H349)&lt;&gt;"Y"),COUNTIFS(E$6:E349,"&lt;&gt;0",E$6:E349,"&lt;&gt;",H$6:H349,"&lt;&gt;Y"),"")</f>
        <v/>
      </c>
      <c r="J349" s="16" t="str">
        <f aca="false">IF(AND(N(F349)&lt;&gt;0,UPPER(H349)&lt;&gt;"Y"),COUNTIFS(F$6:F349,"&lt;&gt;0",F$6:F349,"&lt;&gt;",H$6:H349,"&lt;&gt;Y"),"")</f>
        <v/>
      </c>
    </row>
    <row r="350" customFormat="false" ht="15" hidden="false" customHeight="true" outlineLevel="0" collapsed="false">
      <c r="A350" s="22"/>
      <c r="B350" s="23"/>
      <c r="C350" s="23"/>
      <c r="D350" s="23"/>
      <c r="E350" s="24"/>
      <c r="F350" s="24"/>
      <c r="G350" s="25" t="str">
        <f aca="false">IF(AND(E350="",F350=""),"",$E$3+SUM(E$6:E350)-SUM(F$6:F350))</f>
        <v/>
      </c>
      <c r="H350" s="23"/>
      <c r="I350" s="16" t="str">
        <f aca="false">IF(AND(N(E350)&lt;&gt;0,UPPER(H350)&lt;&gt;"Y"),COUNTIFS(E$6:E350,"&lt;&gt;0",E$6:E350,"&lt;&gt;",H$6:H350,"&lt;&gt;Y"),"")</f>
        <v/>
      </c>
      <c r="J350" s="16" t="str">
        <f aca="false">IF(AND(N(F350)&lt;&gt;0,UPPER(H350)&lt;&gt;"Y"),COUNTIFS(F$6:F350,"&lt;&gt;0",F$6:F350,"&lt;&gt;",H$6:H350,"&lt;&gt;Y"),"")</f>
        <v/>
      </c>
    </row>
    <row r="351" customFormat="false" ht="15" hidden="false" customHeight="true" outlineLevel="0" collapsed="false">
      <c r="A351" s="22"/>
      <c r="B351" s="23"/>
      <c r="C351" s="23"/>
      <c r="D351" s="23"/>
      <c r="E351" s="24"/>
      <c r="F351" s="24"/>
      <c r="G351" s="25" t="str">
        <f aca="false">IF(AND(E351="",F351=""),"",$E$3+SUM(E$6:E351)-SUM(F$6:F351))</f>
        <v/>
      </c>
      <c r="H351" s="23"/>
      <c r="I351" s="16" t="str">
        <f aca="false">IF(AND(N(E351)&lt;&gt;0,UPPER(H351)&lt;&gt;"Y"),COUNTIFS(E$6:E351,"&lt;&gt;0",E$6:E351,"&lt;&gt;",H$6:H351,"&lt;&gt;Y"),"")</f>
        <v/>
      </c>
      <c r="J351" s="16" t="str">
        <f aca="false">IF(AND(N(F351)&lt;&gt;0,UPPER(H351)&lt;&gt;"Y"),COUNTIFS(F$6:F351,"&lt;&gt;0",F$6:F351,"&lt;&gt;",H$6:H351,"&lt;&gt;Y"),"")</f>
        <v/>
      </c>
    </row>
    <row r="352" customFormat="false" ht="15" hidden="false" customHeight="true" outlineLevel="0" collapsed="false">
      <c r="A352" s="22"/>
      <c r="B352" s="23"/>
      <c r="C352" s="23"/>
      <c r="D352" s="23"/>
      <c r="E352" s="24"/>
      <c r="F352" s="24"/>
      <c r="G352" s="25" t="str">
        <f aca="false">IF(AND(E352="",F352=""),"",$E$3+SUM(E$6:E352)-SUM(F$6:F352))</f>
        <v/>
      </c>
      <c r="H352" s="23"/>
      <c r="I352" s="16" t="str">
        <f aca="false">IF(AND(N(E352)&lt;&gt;0,UPPER(H352)&lt;&gt;"Y"),COUNTIFS(E$6:E352,"&lt;&gt;0",E$6:E352,"&lt;&gt;",H$6:H352,"&lt;&gt;Y"),"")</f>
        <v/>
      </c>
      <c r="J352" s="16" t="str">
        <f aca="false">IF(AND(N(F352)&lt;&gt;0,UPPER(H352)&lt;&gt;"Y"),COUNTIFS(F$6:F352,"&lt;&gt;0",F$6:F352,"&lt;&gt;",H$6:H352,"&lt;&gt;Y"),"")</f>
        <v/>
      </c>
    </row>
    <row r="353" customFormat="false" ht="15" hidden="false" customHeight="true" outlineLevel="0" collapsed="false">
      <c r="A353" s="22"/>
      <c r="B353" s="23"/>
      <c r="C353" s="23"/>
      <c r="D353" s="23"/>
      <c r="E353" s="24"/>
      <c r="F353" s="24"/>
      <c r="G353" s="25" t="str">
        <f aca="false">IF(AND(E353="",F353=""),"",$E$3+SUM(E$6:E353)-SUM(F$6:F353))</f>
        <v/>
      </c>
      <c r="H353" s="23"/>
      <c r="I353" s="16" t="str">
        <f aca="false">IF(AND(N(E353)&lt;&gt;0,UPPER(H353)&lt;&gt;"Y"),COUNTIFS(E$6:E353,"&lt;&gt;0",E$6:E353,"&lt;&gt;",H$6:H353,"&lt;&gt;Y"),"")</f>
        <v/>
      </c>
      <c r="J353" s="16" t="str">
        <f aca="false">IF(AND(N(F353)&lt;&gt;0,UPPER(H353)&lt;&gt;"Y"),COUNTIFS(F$6:F353,"&lt;&gt;0",F$6:F353,"&lt;&gt;",H$6:H353,"&lt;&gt;Y"),"")</f>
        <v/>
      </c>
    </row>
    <row r="354" customFormat="false" ht="15" hidden="false" customHeight="true" outlineLevel="0" collapsed="false">
      <c r="A354" s="22"/>
      <c r="B354" s="23"/>
      <c r="C354" s="23"/>
      <c r="D354" s="23"/>
      <c r="E354" s="24"/>
      <c r="F354" s="24"/>
      <c r="G354" s="25" t="str">
        <f aca="false">IF(AND(E354="",F354=""),"",$E$3+SUM(E$6:E354)-SUM(F$6:F354))</f>
        <v/>
      </c>
      <c r="H354" s="23"/>
      <c r="I354" s="16" t="str">
        <f aca="false">IF(AND(N(E354)&lt;&gt;0,UPPER(H354)&lt;&gt;"Y"),COUNTIFS(E$6:E354,"&lt;&gt;0",E$6:E354,"&lt;&gt;",H$6:H354,"&lt;&gt;Y"),"")</f>
        <v/>
      </c>
      <c r="J354" s="16" t="str">
        <f aca="false">IF(AND(N(F354)&lt;&gt;0,UPPER(H354)&lt;&gt;"Y"),COUNTIFS(F$6:F354,"&lt;&gt;0",F$6:F354,"&lt;&gt;",H$6:H354,"&lt;&gt;Y"),"")</f>
        <v/>
      </c>
    </row>
    <row r="355" customFormat="false" ht="15" hidden="false" customHeight="true" outlineLevel="0" collapsed="false">
      <c r="A355" s="22"/>
      <c r="B355" s="23"/>
      <c r="C355" s="23"/>
      <c r="D355" s="23"/>
      <c r="E355" s="24"/>
      <c r="F355" s="24"/>
      <c r="G355" s="25" t="str">
        <f aca="false">IF(AND(E355="",F355=""),"",$E$3+SUM(E$6:E355)-SUM(F$6:F355))</f>
        <v/>
      </c>
      <c r="H355" s="23"/>
      <c r="I355" s="16" t="str">
        <f aca="false">IF(AND(N(E355)&lt;&gt;0,UPPER(H355)&lt;&gt;"Y"),COUNTIFS(E$6:E355,"&lt;&gt;0",E$6:E355,"&lt;&gt;",H$6:H355,"&lt;&gt;Y"),"")</f>
        <v/>
      </c>
      <c r="J355" s="16" t="str">
        <f aca="false">IF(AND(N(F355)&lt;&gt;0,UPPER(H355)&lt;&gt;"Y"),COUNTIFS(F$6:F355,"&lt;&gt;0",F$6:F355,"&lt;&gt;",H$6:H355,"&lt;&gt;Y"),"")</f>
        <v/>
      </c>
    </row>
    <row r="356" customFormat="false" ht="15" hidden="false" customHeight="true" outlineLevel="0" collapsed="false">
      <c r="A356" s="22"/>
      <c r="B356" s="23"/>
      <c r="C356" s="23"/>
      <c r="D356" s="23"/>
      <c r="E356" s="24"/>
      <c r="F356" s="24"/>
      <c r="G356" s="25" t="str">
        <f aca="false">IF(AND(E356="",F356=""),"",$E$3+SUM(E$6:E356)-SUM(F$6:F356))</f>
        <v/>
      </c>
      <c r="H356" s="23"/>
      <c r="I356" s="16" t="str">
        <f aca="false">IF(AND(N(E356)&lt;&gt;0,UPPER(H356)&lt;&gt;"Y"),COUNTIFS(E$6:E356,"&lt;&gt;0",E$6:E356,"&lt;&gt;",H$6:H356,"&lt;&gt;Y"),"")</f>
        <v/>
      </c>
      <c r="J356" s="16" t="str">
        <f aca="false">IF(AND(N(F356)&lt;&gt;0,UPPER(H356)&lt;&gt;"Y"),COUNTIFS(F$6:F356,"&lt;&gt;0",F$6:F356,"&lt;&gt;",H$6:H356,"&lt;&gt;Y"),"")</f>
        <v/>
      </c>
    </row>
    <row r="357" customFormat="false" ht="15" hidden="false" customHeight="true" outlineLevel="0" collapsed="false">
      <c r="A357" s="22"/>
      <c r="B357" s="23"/>
      <c r="C357" s="23"/>
      <c r="D357" s="23"/>
      <c r="E357" s="24"/>
      <c r="F357" s="24"/>
      <c r="G357" s="25" t="str">
        <f aca="false">IF(AND(E357="",F357=""),"",$E$3+SUM(E$6:E357)-SUM(F$6:F357))</f>
        <v/>
      </c>
      <c r="H357" s="23"/>
      <c r="I357" s="16" t="str">
        <f aca="false">IF(AND(N(E357)&lt;&gt;0,UPPER(H357)&lt;&gt;"Y"),COUNTIFS(E$6:E357,"&lt;&gt;0",E$6:E357,"&lt;&gt;",H$6:H357,"&lt;&gt;Y"),"")</f>
        <v/>
      </c>
      <c r="J357" s="16" t="str">
        <f aca="false">IF(AND(N(F357)&lt;&gt;0,UPPER(H357)&lt;&gt;"Y"),COUNTIFS(F$6:F357,"&lt;&gt;0",F$6:F357,"&lt;&gt;",H$6:H357,"&lt;&gt;Y"),"")</f>
        <v/>
      </c>
    </row>
    <row r="358" customFormat="false" ht="15" hidden="false" customHeight="true" outlineLevel="0" collapsed="false">
      <c r="A358" s="22"/>
      <c r="B358" s="23"/>
      <c r="C358" s="23"/>
      <c r="D358" s="23"/>
      <c r="E358" s="24"/>
      <c r="F358" s="24"/>
      <c r="G358" s="25" t="str">
        <f aca="false">IF(AND(E358="",F358=""),"",$E$3+SUM(E$6:E358)-SUM(F$6:F358))</f>
        <v/>
      </c>
      <c r="H358" s="23"/>
      <c r="I358" s="16" t="str">
        <f aca="false">IF(AND(N(E358)&lt;&gt;0,UPPER(H358)&lt;&gt;"Y"),COUNTIFS(E$6:E358,"&lt;&gt;0",E$6:E358,"&lt;&gt;",H$6:H358,"&lt;&gt;Y"),"")</f>
        <v/>
      </c>
      <c r="J358" s="16" t="str">
        <f aca="false">IF(AND(N(F358)&lt;&gt;0,UPPER(H358)&lt;&gt;"Y"),COUNTIFS(F$6:F358,"&lt;&gt;0",F$6:F358,"&lt;&gt;",H$6:H358,"&lt;&gt;Y"),"")</f>
        <v/>
      </c>
    </row>
    <row r="359" customFormat="false" ht="15" hidden="false" customHeight="true" outlineLevel="0" collapsed="false">
      <c r="A359" s="22"/>
      <c r="B359" s="23"/>
      <c r="C359" s="23"/>
      <c r="D359" s="23"/>
      <c r="E359" s="24"/>
      <c r="F359" s="24"/>
      <c r="G359" s="25" t="str">
        <f aca="false">IF(AND(E359="",F359=""),"",$E$3+SUM(E$6:E359)-SUM(F$6:F359))</f>
        <v/>
      </c>
      <c r="H359" s="23"/>
      <c r="I359" s="16" t="str">
        <f aca="false">IF(AND(N(E359)&lt;&gt;0,UPPER(H359)&lt;&gt;"Y"),COUNTIFS(E$6:E359,"&lt;&gt;0",E$6:E359,"&lt;&gt;",H$6:H359,"&lt;&gt;Y"),"")</f>
        <v/>
      </c>
      <c r="J359" s="16" t="str">
        <f aca="false">IF(AND(N(F359)&lt;&gt;0,UPPER(H359)&lt;&gt;"Y"),COUNTIFS(F$6:F359,"&lt;&gt;0",F$6:F359,"&lt;&gt;",H$6:H359,"&lt;&gt;Y"),"")</f>
        <v/>
      </c>
    </row>
    <row r="360" customFormat="false" ht="15" hidden="false" customHeight="true" outlineLevel="0" collapsed="false">
      <c r="A360" s="22"/>
      <c r="B360" s="23"/>
      <c r="C360" s="23"/>
      <c r="D360" s="23"/>
      <c r="E360" s="24"/>
      <c r="F360" s="24"/>
      <c r="G360" s="25" t="str">
        <f aca="false">IF(AND(E360="",F360=""),"",$E$3+SUM(E$6:E360)-SUM(F$6:F360))</f>
        <v/>
      </c>
      <c r="H360" s="23"/>
      <c r="I360" s="16" t="str">
        <f aca="false">IF(AND(N(E360)&lt;&gt;0,UPPER(H360)&lt;&gt;"Y"),COUNTIFS(E$6:E360,"&lt;&gt;0",E$6:E360,"&lt;&gt;",H$6:H360,"&lt;&gt;Y"),"")</f>
        <v/>
      </c>
      <c r="J360" s="16" t="str">
        <f aca="false">IF(AND(N(F360)&lt;&gt;0,UPPER(H360)&lt;&gt;"Y"),COUNTIFS(F$6:F360,"&lt;&gt;0",F$6:F360,"&lt;&gt;",H$6:H360,"&lt;&gt;Y"),"")</f>
        <v/>
      </c>
    </row>
    <row r="361" customFormat="false" ht="15" hidden="false" customHeight="true" outlineLevel="0" collapsed="false">
      <c r="A361" s="22"/>
      <c r="B361" s="23"/>
      <c r="C361" s="23"/>
      <c r="D361" s="23"/>
      <c r="E361" s="24"/>
      <c r="F361" s="24"/>
      <c r="G361" s="25" t="str">
        <f aca="false">IF(AND(E361="",F361=""),"",$E$3+SUM(E$6:E361)-SUM(F$6:F361))</f>
        <v/>
      </c>
      <c r="H361" s="23"/>
      <c r="I361" s="16" t="str">
        <f aca="false">IF(AND(N(E361)&lt;&gt;0,UPPER(H361)&lt;&gt;"Y"),COUNTIFS(E$6:E361,"&lt;&gt;0",E$6:E361,"&lt;&gt;",H$6:H361,"&lt;&gt;Y"),"")</f>
        <v/>
      </c>
      <c r="J361" s="16" t="str">
        <f aca="false">IF(AND(N(F361)&lt;&gt;0,UPPER(H361)&lt;&gt;"Y"),COUNTIFS(F$6:F361,"&lt;&gt;0",F$6:F361,"&lt;&gt;",H$6:H361,"&lt;&gt;Y"),"")</f>
        <v/>
      </c>
    </row>
    <row r="362" customFormat="false" ht="15" hidden="false" customHeight="true" outlineLevel="0" collapsed="false">
      <c r="A362" s="22"/>
      <c r="B362" s="23"/>
      <c r="C362" s="23"/>
      <c r="D362" s="23"/>
      <c r="E362" s="24"/>
      <c r="F362" s="24"/>
      <c r="G362" s="25" t="str">
        <f aca="false">IF(AND(E362="",F362=""),"",$E$3+SUM(E$6:E362)-SUM(F$6:F362))</f>
        <v/>
      </c>
      <c r="H362" s="23"/>
      <c r="I362" s="16" t="str">
        <f aca="false">IF(AND(N(E362)&lt;&gt;0,UPPER(H362)&lt;&gt;"Y"),COUNTIFS(E$6:E362,"&lt;&gt;0",E$6:E362,"&lt;&gt;",H$6:H362,"&lt;&gt;Y"),"")</f>
        <v/>
      </c>
      <c r="J362" s="16" t="str">
        <f aca="false">IF(AND(N(F362)&lt;&gt;0,UPPER(H362)&lt;&gt;"Y"),COUNTIFS(F$6:F362,"&lt;&gt;0",F$6:F362,"&lt;&gt;",H$6:H362,"&lt;&gt;Y"),"")</f>
        <v/>
      </c>
    </row>
    <row r="363" customFormat="false" ht="15" hidden="false" customHeight="true" outlineLevel="0" collapsed="false">
      <c r="A363" s="22"/>
      <c r="B363" s="23"/>
      <c r="C363" s="23"/>
      <c r="D363" s="23"/>
      <c r="E363" s="24"/>
      <c r="F363" s="24"/>
      <c r="G363" s="25" t="str">
        <f aca="false">IF(AND(E363="",F363=""),"",$E$3+SUM(E$6:E363)-SUM(F$6:F363))</f>
        <v/>
      </c>
      <c r="H363" s="23"/>
      <c r="I363" s="16" t="str">
        <f aca="false">IF(AND(N(E363)&lt;&gt;0,UPPER(H363)&lt;&gt;"Y"),COUNTIFS(E$6:E363,"&lt;&gt;0",E$6:E363,"&lt;&gt;",H$6:H363,"&lt;&gt;Y"),"")</f>
        <v/>
      </c>
      <c r="J363" s="16" t="str">
        <f aca="false">IF(AND(N(F363)&lt;&gt;0,UPPER(H363)&lt;&gt;"Y"),COUNTIFS(F$6:F363,"&lt;&gt;0",F$6:F363,"&lt;&gt;",H$6:H363,"&lt;&gt;Y"),"")</f>
        <v/>
      </c>
    </row>
    <row r="364" customFormat="false" ht="15" hidden="false" customHeight="true" outlineLevel="0" collapsed="false">
      <c r="A364" s="22"/>
      <c r="B364" s="23"/>
      <c r="C364" s="23"/>
      <c r="D364" s="23"/>
      <c r="E364" s="24"/>
      <c r="F364" s="24"/>
      <c r="G364" s="25" t="str">
        <f aca="false">IF(AND(E364="",F364=""),"",$E$3+SUM(E$6:E364)-SUM(F$6:F364))</f>
        <v/>
      </c>
      <c r="H364" s="23"/>
      <c r="I364" s="16" t="str">
        <f aca="false">IF(AND(N(E364)&lt;&gt;0,UPPER(H364)&lt;&gt;"Y"),COUNTIFS(E$6:E364,"&lt;&gt;0",E$6:E364,"&lt;&gt;",H$6:H364,"&lt;&gt;Y"),"")</f>
        <v/>
      </c>
      <c r="J364" s="16" t="str">
        <f aca="false">IF(AND(N(F364)&lt;&gt;0,UPPER(H364)&lt;&gt;"Y"),COUNTIFS(F$6:F364,"&lt;&gt;0",F$6:F364,"&lt;&gt;",H$6:H364,"&lt;&gt;Y"),"")</f>
        <v/>
      </c>
    </row>
    <row r="365" customFormat="false" ht="15" hidden="false" customHeight="true" outlineLevel="0" collapsed="false">
      <c r="A365" s="22"/>
      <c r="B365" s="23"/>
      <c r="C365" s="23"/>
      <c r="D365" s="23"/>
      <c r="E365" s="24"/>
      <c r="F365" s="24"/>
      <c r="G365" s="25" t="str">
        <f aca="false">IF(AND(E365="",F365=""),"",$E$3+SUM(E$6:E365)-SUM(F$6:F365))</f>
        <v/>
      </c>
      <c r="H365" s="23"/>
      <c r="I365" s="16" t="str">
        <f aca="false">IF(AND(N(E365)&lt;&gt;0,UPPER(H365)&lt;&gt;"Y"),COUNTIFS(E$6:E365,"&lt;&gt;0",E$6:E365,"&lt;&gt;",H$6:H365,"&lt;&gt;Y"),"")</f>
        <v/>
      </c>
      <c r="J365" s="16" t="str">
        <f aca="false">IF(AND(N(F365)&lt;&gt;0,UPPER(H365)&lt;&gt;"Y"),COUNTIFS(F$6:F365,"&lt;&gt;0",F$6:F365,"&lt;&gt;",H$6:H365,"&lt;&gt;Y"),"")</f>
        <v/>
      </c>
    </row>
    <row r="366" customFormat="false" ht="15" hidden="false" customHeight="true" outlineLevel="0" collapsed="false">
      <c r="A366" s="22"/>
      <c r="B366" s="23"/>
      <c r="C366" s="23"/>
      <c r="D366" s="23"/>
      <c r="E366" s="24"/>
      <c r="F366" s="24"/>
      <c r="G366" s="25" t="str">
        <f aca="false">IF(AND(E366="",F366=""),"",$E$3+SUM(E$6:E366)-SUM(F$6:F366))</f>
        <v/>
      </c>
      <c r="H366" s="23"/>
      <c r="I366" s="16" t="str">
        <f aca="false">IF(AND(N(E366)&lt;&gt;0,UPPER(H366)&lt;&gt;"Y"),COUNTIFS(E$6:E366,"&lt;&gt;0",E$6:E366,"&lt;&gt;",H$6:H366,"&lt;&gt;Y"),"")</f>
        <v/>
      </c>
      <c r="J366" s="16" t="str">
        <f aca="false">IF(AND(N(F366)&lt;&gt;0,UPPER(H366)&lt;&gt;"Y"),COUNTIFS(F$6:F366,"&lt;&gt;0",F$6:F366,"&lt;&gt;",H$6:H366,"&lt;&gt;Y"),"")</f>
        <v/>
      </c>
    </row>
    <row r="367" customFormat="false" ht="15" hidden="false" customHeight="true" outlineLevel="0" collapsed="false">
      <c r="A367" s="22"/>
      <c r="B367" s="23"/>
      <c r="C367" s="23"/>
      <c r="D367" s="23"/>
      <c r="E367" s="24"/>
      <c r="F367" s="24"/>
      <c r="G367" s="25" t="str">
        <f aca="false">IF(AND(E367="",F367=""),"",$E$3+SUM(E$6:E367)-SUM(F$6:F367))</f>
        <v/>
      </c>
      <c r="H367" s="23"/>
      <c r="I367" s="16" t="str">
        <f aca="false">IF(AND(N(E367)&lt;&gt;0,UPPER(H367)&lt;&gt;"Y"),COUNTIFS(E$6:E367,"&lt;&gt;0",E$6:E367,"&lt;&gt;",H$6:H367,"&lt;&gt;Y"),"")</f>
        <v/>
      </c>
      <c r="J367" s="16" t="str">
        <f aca="false">IF(AND(N(F367)&lt;&gt;0,UPPER(H367)&lt;&gt;"Y"),COUNTIFS(F$6:F367,"&lt;&gt;0",F$6:F367,"&lt;&gt;",H$6:H367,"&lt;&gt;Y"),"")</f>
        <v/>
      </c>
    </row>
    <row r="368" customFormat="false" ht="15" hidden="false" customHeight="true" outlineLevel="0" collapsed="false">
      <c r="A368" s="22"/>
      <c r="B368" s="23"/>
      <c r="C368" s="23"/>
      <c r="D368" s="23"/>
      <c r="E368" s="24"/>
      <c r="F368" s="24"/>
      <c r="G368" s="25" t="str">
        <f aca="false">IF(AND(E368="",F368=""),"",$E$3+SUM(E$6:E368)-SUM(F$6:F368))</f>
        <v/>
      </c>
      <c r="H368" s="23"/>
      <c r="I368" s="16" t="str">
        <f aca="false">IF(AND(N(E368)&lt;&gt;0,UPPER(H368)&lt;&gt;"Y"),COUNTIFS(E$6:E368,"&lt;&gt;0",E$6:E368,"&lt;&gt;",H$6:H368,"&lt;&gt;Y"),"")</f>
        <v/>
      </c>
      <c r="J368" s="16" t="str">
        <f aca="false">IF(AND(N(F368)&lt;&gt;0,UPPER(H368)&lt;&gt;"Y"),COUNTIFS(F$6:F368,"&lt;&gt;0",F$6:F368,"&lt;&gt;",H$6:H368,"&lt;&gt;Y"),"")</f>
        <v/>
      </c>
    </row>
    <row r="369" customFormat="false" ht="15" hidden="false" customHeight="true" outlineLevel="0" collapsed="false">
      <c r="A369" s="22"/>
      <c r="B369" s="23"/>
      <c r="C369" s="23"/>
      <c r="D369" s="23"/>
      <c r="E369" s="24"/>
      <c r="F369" s="24"/>
      <c r="G369" s="25" t="str">
        <f aca="false">IF(AND(E369="",F369=""),"",$E$3+SUM(E$6:E369)-SUM(F$6:F369))</f>
        <v/>
      </c>
      <c r="H369" s="23"/>
      <c r="I369" s="16" t="str">
        <f aca="false">IF(AND(N(E369)&lt;&gt;0,UPPER(H369)&lt;&gt;"Y"),COUNTIFS(E$6:E369,"&lt;&gt;0",E$6:E369,"&lt;&gt;",H$6:H369,"&lt;&gt;Y"),"")</f>
        <v/>
      </c>
      <c r="J369" s="16" t="str">
        <f aca="false">IF(AND(N(F369)&lt;&gt;0,UPPER(H369)&lt;&gt;"Y"),COUNTIFS(F$6:F369,"&lt;&gt;0",F$6:F369,"&lt;&gt;",H$6:H369,"&lt;&gt;Y"),"")</f>
        <v/>
      </c>
    </row>
    <row r="370" customFormat="false" ht="15" hidden="false" customHeight="true" outlineLevel="0" collapsed="false">
      <c r="A370" s="22"/>
      <c r="B370" s="23"/>
      <c r="C370" s="23"/>
      <c r="D370" s="23"/>
      <c r="E370" s="24"/>
      <c r="F370" s="24"/>
      <c r="G370" s="25" t="str">
        <f aca="false">IF(AND(E370="",F370=""),"",$E$3+SUM(E$6:E370)-SUM(F$6:F370))</f>
        <v/>
      </c>
      <c r="H370" s="23"/>
      <c r="I370" s="16" t="str">
        <f aca="false">IF(AND(N(E370)&lt;&gt;0,UPPER(H370)&lt;&gt;"Y"),COUNTIFS(E$6:E370,"&lt;&gt;0",E$6:E370,"&lt;&gt;",H$6:H370,"&lt;&gt;Y"),"")</f>
        <v/>
      </c>
      <c r="J370" s="16" t="str">
        <f aca="false">IF(AND(N(F370)&lt;&gt;0,UPPER(H370)&lt;&gt;"Y"),COUNTIFS(F$6:F370,"&lt;&gt;0",F$6:F370,"&lt;&gt;",H$6:H370,"&lt;&gt;Y"),"")</f>
        <v/>
      </c>
    </row>
    <row r="371" customFormat="false" ht="15" hidden="false" customHeight="true" outlineLevel="0" collapsed="false">
      <c r="A371" s="22"/>
      <c r="B371" s="23"/>
      <c r="C371" s="23"/>
      <c r="D371" s="23"/>
      <c r="E371" s="24"/>
      <c r="F371" s="24"/>
      <c r="G371" s="25" t="str">
        <f aca="false">IF(AND(E371="",F371=""),"",$E$3+SUM(E$6:E371)-SUM(F$6:F371))</f>
        <v/>
      </c>
      <c r="H371" s="23"/>
      <c r="I371" s="16" t="str">
        <f aca="false">IF(AND(N(E371)&lt;&gt;0,UPPER(H371)&lt;&gt;"Y"),COUNTIFS(E$6:E371,"&lt;&gt;0",E$6:E371,"&lt;&gt;",H$6:H371,"&lt;&gt;Y"),"")</f>
        <v/>
      </c>
      <c r="J371" s="16" t="str">
        <f aca="false">IF(AND(N(F371)&lt;&gt;0,UPPER(H371)&lt;&gt;"Y"),COUNTIFS(F$6:F371,"&lt;&gt;0",F$6:F371,"&lt;&gt;",H$6:H371,"&lt;&gt;Y"),"")</f>
        <v/>
      </c>
    </row>
    <row r="372" customFormat="false" ht="15" hidden="false" customHeight="true" outlineLevel="0" collapsed="false">
      <c r="A372" s="22"/>
      <c r="B372" s="23"/>
      <c r="C372" s="23"/>
      <c r="D372" s="23"/>
      <c r="E372" s="24"/>
      <c r="F372" s="24"/>
      <c r="G372" s="25" t="str">
        <f aca="false">IF(AND(E372="",F372=""),"",$E$3+SUM(E$6:E372)-SUM(F$6:F372))</f>
        <v/>
      </c>
      <c r="H372" s="23"/>
      <c r="I372" s="16" t="str">
        <f aca="false">IF(AND(N(E372)&lt;&gt;0,UPPER(H372)&lt;&gt;"Y"),COUNTIFS(E$6:E372,"&lt;&gt;0",E$6:E372,"&lt;&gt;",H$6:H372,"&lt;&gt;Y"),"")</f>
        <v/>
      </c>
      <c r="J372" s="16" t="str">
        <f aca="false">IF(AND(N(F372)&lt;&gt;0,UPPER(H372)&lt;&gt;"Y"),COUNTIFS(F$6:F372,"&lt;&gt;0",F$6:F372,"&lt;&gt;",H$6:H372,"&lt;&gt;Y"),"")</f>
        <v/>
      </c>
    </row>
    <row r="373" customFormat="false" ht="15" hidden="false" customHeight="true" outlineLevel="0" collapsed="false">
      <c r="A373" s="22"/>
      <c r="B373" s="23"/>
      <c r="C373" s="23"/>
      <c r="D373" s="23"/>
      <c r="E373" s="24"/>
      <c r="F373" s="24"/>
      <c r="G373" s="25" t="str">
        <f aca="false">IF(AND(E373="",F373=""),"",$E$3+SUM(E$6:E373)-SUM(F$6:F373))</f>
        <v/>
      </c>
      <c r="H373" s="23"/>
      <c r="I373" s="16" t="str">
        <f aca="false">IF(AND(N(E373)&lt;&gt;0,UPPER(H373)&lt;&gt;"Y"),COUNTIFS(E$6:E373,"&lt;&gt;0",E$6:E373,"&lt;&gt;",H$6:H373,"&lt;&gt;Y"),"")</f>
        <v/>
      </c>
      <c r="J373" s="16" t="str">
        <f aca="false">IF(AND(N(F373)&lt;&gt;0,UPPER(H373)&lt;&gt;"Y"),COUNTIFS(F$6:F373,"&lt;&gt;0",F$6:F373,"&lt;&gt;",H$6:H373,"&lt;&gt;Y"),"")</f>
        <v/>
      </c>
    </row>
    <row r="374" customFormat="false" ht="15" hidden="false" customHeight="true" outlineLevel="0" collapsed="false">
      <c r="A374" s="22"/>
      <c r="B374" s="23"/>
      <c r="C374" s="23"/>
      <c r="D374" s="23"/>
      <c r="E374" s="24"/>
      <c r="F374" s="24"/>
      <c r="G374" s="25" t="str">
        <f aca="false">IF(AND(E374="",F374=""),"",$E$3+SUM(E$6:E374)-SUM(F$6:F374))</f>
        <v/>
      </c>
      <c r="H374" s="23"/>
      <c r="I374" s="16" t="str">
        <f aca="false">IF(AND(N(E374)&lt;&gt;0,UPPER(H374)&lt;&gt;"Y"),COUNTIFS(E$6:E374,"&lt;&gt;0",E$6:E374,"&lt;&gt;",H$6:H374,"&lt;&gt;Y"),"")</f>
        <v/>
      </c>
      <c r="J374" s="16" t="str">
        <f aca="false">IF(AND(N(F374)&lt;&gt;0,UPPER(H374)&lt;&gt;"Y"),COUNTIFS(F$6:F374,"&lt;&gt;0",F$6:F374,"&lt;&gt;",H$6:H374,"&lt;&gt;Y"),"")</f>
        <v/>
      </c>
    </row>
    <row r="375" customFormat="false" ht="15" hidden="false" customHeight="true" outlineLevel="0" collapsed="false">
      <c r="A375" s="22"/>
      <c r="B375" s="23"/>
      <c r="C375" s="23"/>
      <c r="D375" s="23"/>
      <c r="E375" s="24"/>
      <c r="F375" s="24"/>
      <c r="G375" s="25" t="str">
        <f aca="false">IF(AND(E375="",F375=""),"",$E$3+SUM(E$6:E375)-SUM(F$6:F375))</f>
        <v/>
      </c>
      <c r="H375" s="23"/>
      <c r="I375" s="16" t="str">
        <f aca="false">IF(AND(N(E375)&lt;&gt;0,UPPER(H375)&lt;&gt;"Y"),COUNTIFS(E$6:E375,"&lt;&gt;0",E$6:E375,"&lt;&gt;",H$6:H375,"&lt;&gt;Y"),"")</f>
        <v/>
      </c>
      <c r="J375" s="16" t="str">
        <f aca="false">IF(AND(N(F375)&lt;&gt;0,UPPER(H375)&lt;&gt;"Y"),COUNTIFS(F$6:F375,"&lt;&gt;0",F$6:F375,"&lt;&gt;",H$6:H375,"&lt;&gt;Y"),"")</f>
        <v/>
      </c>
    </row>
    <row r="376" customFormat="false" ht="15" hidden="false" customHeight="true" outlineLevel="0" collapsed="false">
      <c r="A376" s="22"/>
      <c r="B376" s="23"/>
      <c r="C376" s="23"/>
      <c r="D376" s="23"/>
      <c r="E376" s="24"/>
      <c r="F376" s="24"/>
      <c r="G376" s="25" t="str">
        <f aca="false">IF(AND(E376="",F376=""),"",$E$3+SUM(E$6:E376)-SUM(F$6:F376))</f>
        <v/>
      </c>
      <c r="H376" s="23"/>
      <c r="I376" s="16" t="str">
        <f aca="false">IF(AND(N(E376)&lt;&gt;0,UPPER(H376)&lt;&gt;"Y"),COUNTIFS(E$6:E376,"&lt;&gt;0",E$6:E376,"&lt;&gt;",H$6:H376,"&lt;&gt;Y"),"")</f>
        <v/>
      </c>
      <c r="J376" s="16" t="str">
        <f aca="false">IF(AND(N(F376)&lt;&gt;0,UPPER(H376)&lt;&gt;"Y"),COUNTIFS(F$6:F376,"&lt;&gt;0",F$6:F376,"&lt;&gt;",H$6:H376,"&lt;&gt;Y"),"")</f>
        <v/>
      </c>
    </row>
    <row r="377" customFormat="false" ht="15" hidden="false" customHeight="true" outlineLevel="0" collapsed="false">
      <c r="A377" s="22"/>
      <c r="B377" s="23"/>
      <c r="C377" s="23"/>
      <c r="D377" s="23"/>
      <c r="E377" s="24"/>
      <c r="F377" s="24"/>
      <c r="G377" s="25" t="str">
        <f aca="false">IF(AND(E377="",F377=""),"",$E$3+SUM(E$6:E377)-SUM(F$6:F377))</f>
        <v/>
      </c>
      <c r="H377" s="23"/>
      <c r="I377" s="16" t="str">
        <f aca="false">IF(AND(N(E377)&lt;&gt;0,UPPER(H377)&lt;&gt;"Y"),COUNTIFS(E$6:E377,"&lt;&gt;0",E$6:E377,"&lt;&gt;",H$6:H377,"&lt;&gt;Y"),"")</f>
        <v/>
      </c>
      <c r="J377" s="16" t="str">
        <f aca="false">IF(AND(N(F377)&lt;&gt;0,UPPER(H377)&lt;&gt;"Y"),COUNTIFS(F$6:F377,"&lt;&gt;0",F$6:F377,"&lt;&gt;",H$6:H377,"&lt;&gt;Y"),"")</f>
        <v/>
      </c>
    </row>
    <row r="378" customFormat="false" ht="15" hidden="false" customHeight="true" outlineLevel="0" collapsed="false">
      <c r="A378" s="22"/>
      <c r="B378" s="23"/>
      <c r="C378" s="23"/>
      <c r="D378" s="23"/>
      <c r="E378" s="24"/>
      <c r="F378" s="24"/>
      <c r="G378" s="25" t="str">
        <f aca="false">IF(AND(E378="",F378=""),"",$E$3+SUM(E$6:E378)-SUM(F$6:F378))</f>
        <v/>
      </c>
      <c r="H378" s="23"/>
      <c r="I378" s="16" t="str">
        <f aca="false">IF(AND(N(E378)&lt;&gt;0,UPPER(H378)&lt;&gt;"Y"),COUNTIFS(E$6:E378,"&lt;&gt;0",E$6:E378,"&lt;&gt;",H$6:H378,"&lt;&gt;Y"),"")</f>
        <v/>
      </c>
      <c r="J378" s="16" t="str">
        <f aca="false">IF(AND(N(F378)&lt;&gt;0,UPPER(H378)&lt;&gt;"Y"),COUNTIFS(F$6:F378,"&lt;&gt;0",F$6:F378,"&lt;&gt;",H$6:H378,"&lt;&gt;Y"),"")</f>
        <v/>
      </c>
    </row>
    <row r="379" customFormat="false" ht="15" hidden="false" customHeight="true" outlineLevel="0" collapsed="false">
      <c r="A379" s="22"/>
      <c r="B379" s="23"/>
      <c r="C379" s="23"/>
      <c r="D379" s="23"/>
      <c r="E379" s="24"/>
      <c r="F379" s="24"/>
      <c r="G379" s="25" t="str">
        <f aca="false">IF(AND(E379="",F379=""),"",$E$3+SUM(E$6:E379)-SUM(F$6:F379))</f>
        <v/>
      </c>
      <c r="H379" s="23"/>
      <c r="I379" s="16" t="str">
        <f aca="false">IF(AND(N(E379)&lt;&gt;0,UPPER(H379)&lt;&gt;"Y"),COUNTIFS(E$6:E379,"&lt;&gt;0",E$6:E379,"&lt;&gt;",H$6:H379,"&lt;&gt;Y"),"")</f>
        <v/>
      </c>
      <c r="J379" s="16" t="str">
        <f aca="false">IF(AND(N(F379)&lt;&gt;0,UPPER(H379)&lt;&gt;"Y"),COUNTIFS(F$6:F379,"&lt;&gt;0",F$6:F379,"&lt;&gt;",H$6:H379,"&lt;&gt;Y"),"")</f>
        <v/>
      </c>
    </row>
    <row r="380" customFormat="false" ht="15" hidden="false" customHeight="true" outlineLevel="0" collapsed="false">
      <c r="A380" s="22"/>
      <c r="B380" s="23"/>
      <c r="C380" s="23"/>
      <c r="D380" s="23"/>
      <c r="E380" s="24"/>
      <c r="F380" s="24"/>
      <c r="G380" s="25" t="str">
        <f aca="false">IF(AND(E380="",F380=""),"",$E$3+SUM(E$6:E380)-SUM(F$6:F380))</f>
        <v/>
      </c>
      <c r="H380" s="23"/>
      <c r="I380" s="16" t="str">
        <f aca="false">IF(AND(N(E380)&lt;&gt;0,UPPER(H380)&lt;&gt;"Y"),COUNTIFS(E$6:E380,"&lt;&gt;0",E$6:E380,"&lt;&gt;",H$6:H380,"&lt;&gt;Y"),"")</f>
        <v/>
      </c>
      <c r="J380" s="16" t="str">
        <f aca="false">IF(AND(N(F380)&lt;&gt;0,UPPER(H380)&lt;&gt;"Y"),COUNTIFS(F$6:F380,"&lt;&gt;0",F$6:F380,"&lt;&gt;",H$6:H380,"&lt;&gt;Y"),"")</f>
        <v/>
      </c>
    </row>
    <row r="381" customFormat="false" ht="15" hidden="false" customHeight="true" outlineLevel="0" collapsed="false">
      <c r="A381" s="22"/>
      <c r="B381" s="23"/>
      <c r="C381" s="23"/>
      <c r="D381" s="23"/>
      <c r="E381" s="24"/>
      <c r="F381" s="24"/>
      <c r="G381" s="25" t="str">
        <f aca="false">IF(AND(E381="",F381=""),"",$E$3+SUM(E$6:E381)-SUM(F$6:F381))</f>
        <v/>
      </c>
      <c r="H381" s="23"/>
      <c r="I381" s="16" t="str">
        <f aca="false">IF(AND(N(E381)&lt;&gt;0,UPPER(H381)&lt;&gt;"Y"),COUNTIFS(E$6:E381,"&lt;&gt;0",E$6:E381,"&lt;&gt;",H$6:H381,"&lt;&gt;Y"),"")</f>
        <v/>
      </c>
      <c r="J381" s="16" t="str">
        <f aca="false">IF(AND(N(F381)&lt;&gt;0,UPPER(H381)&lt;&gt;"Y"),COUNTIFS(F$6:F381,"&lt;&gt;0",F$6:F381,"&lt;&gt;",H$6:H381,"&lt;&gt;Y"),"")</f>
        <v/>
      </c>
    </row>
    <row r="382" customFormat="false" ht="15" hidden="false" customHeight="true" outlineLevel="0" collapsed="false">
      <c r="A382" s="22"/>
      <c r="B382" s="23"/>
      <c r="C382" s="23"/>
      <c r="D382" s="23"/>
      <c r="E382" s="24"/>
      <c r="F382" s="24"/>
      <c r="G382" s="25" t="str">
        <f aca="false">IF(AND(E382="",F382=""),"",$E$3+SUM(E$6:E382)-SUM(F$6:F382))</f>
        <v/>
      </c>
      <c r="H382" s="23"/>
      <c r="I382" s="16" t="str">
        <f aca="false">IF(AND(N(E382)&lt;&gt;0,UPPER(H382)&lt;&gt;"Y"),COUNTIFS(E$6:E382,"&lt;&gt;0",E$6:E382,"&lt;&gt;",H$6:H382,"&lt;&gt;Y"),"")</f>
        <v/>
      </c>
      <c r="J382" s="16" t="str">
        <f aca="false">IF(AND(N(F382)&lt;&gt;0,UPPER(H382)&lt;&gt;"Y"),COUNTIFS(F$6:F382,"&lt;&gt;0",F$6:F382,"&lt;&gt;",H$6:H382,"&lt;&gt;Y"),"")</f>
        <v/>
      </c>
    </row>
    <row r="383" customFormat="false" ht="15" hidden="false" customHeight="true" outlineLevel="0" collapsed="false">
      <c r="A383" s="22"/>
      <c r="B383" s="23"/>
      <c r="C383" s="23"/>
      <c r="D383" s="23"/>
      <c r="E383" s="24"/>
      <c r="F383" s="24"/>
      <c r="G383" s="25" t="str">
        <f aca="false">IF(AND(E383="",F383=""),"",$E$3+SUM(E$6:E383)-SUM(F$6:F383))</f>
        <v/>
      </c>
      <c r="H383" s="23"/>
      <c r="I383" s="16" t="str">
        <f aca="false">IF(AND(N(E383)&lt;&gt;0,UPPER(H383)&lt;&gt;"Y"),COUNTIFS(E$6:E383,"&lt;&gt;0",E$6:E383,"&lt;&gt;",H$6:H383,"&lt;&gt;Y"),"")</f>
        <v/>
      </c>
      <c r="J383" s="16" t="str">
        <f aca="false">IF(AND(N(F383)&lt;&gt;0,UPPER(H383)&lt;&gt;"Y"),COUNTIFS(F$6:F383,"&lt;&gt;0",F$6:F383,"&lt;&gt;",H$6:H383,"&lt;&gt;Y"),"")</f>
        <v/>
      </c>
    </row>
    <row r="384" customFormat="false" ht="15" hidden="false" customHeight="true" outlineLevel="0" collapsed="false">
      <c r="A384" s="22"/>
      <c r="B384" s="23"/>
      <c r="C384" s="23"/>
      <c r="D384" s="23"/>
      <c r="E384" s="24"/>
      <c r="F384" s="24"/>
      <c r="G384" s="25" t="str">
        <f aca="false">IF(AND(E384="",F384=""),"",$E$3+SUM(E$6:E384)-SUM(F$6:F384))</f>
        <v/>
      </c>
      <c r="H384" s="23"/>
      <c r="I384" s="16" t="str">
        <f aca="false">IF(AND(N(E384)&lt;&gt;0,UPPER(H384)&lt;&gt;"Y"),COUNTIFS(E$6:E384,"&lt;&gt;0",E$6:E384,"&lt;&gt;",H$6:H384,"&lt;&gt;Y"),"")</f>
        <v/>
      </c>
      <c r="J384" s="16" t="str">
        <f aca="false">IF(AND(N(F384)&lt;&gt;0,UPPER(H384)&lt;&gt;"Y"),COUNTIFS(F$6:F384,"&lt;&gt;0",F$6:F384,"&lt;&gt;",H$6:H384,"&lt;&gt;Y"),"")</f>
        <v/>
      </c>
    </row>
    <row r="385" customFormat="false" ht="15" hidden="false" customHeight="true" outlineLevel="0" collapsed="false">
      <c r="A385" s="22"/>
      <c r="B385" s="23"/>
      <c r="C385" s="23"/>
      <c r="D385" s="23"/>
      <c r="E385" s="24"/>
      <c r="F385" s="24"/>
      <c r="G385" s="25" t="str">
        <f aca="false">IF(AND(E385="",F385=""),"",$E$3+SUM(E$6:E385)-SUM(F$6:F385))</f>
        <v/>
      </c>
      <c r="H385" s="23"/>
      <c r="I385" s="16" t="str">
        <f aca="false">IF(AND(N(E385)&lt;&gt;0,UPPER(H385)&lt;&gt;"Y"),COUNTIFS(E$6:E385,"&lt;&gt;0",E$6:E385,"&lt;&gt;",H$6:H385,"&lt;&gt;Y"),"")</f>
        <v/>
      </c>
      <c r="J385" s="16" t="str">
        <f aca="false">IF(AND(N(F385)&lt;&gt;0,UPPER(H385)&lt;&gt;"Y"),COUNTIFS(F$6:F385,"&lt;&gt;0",F$6:F385,"&lt;&gt;",H$6:H385,"&lt;&gt;Y"),"")</f>
        <v/>
      </c>
    </row>
    <row r="386" customFormat="false" ht="15" hidden="false" customHeight="true" outlineLevel="0" collapsed="false">
      <c r="A386" s="22"/>
      <c r="B386" s="23"/>
      <c r="C386" s="23"/>
      <c r="D386" s="23"/>
      <c r="E386" s="24"/>
      <c r="F386" s="24"/>
      <c r="G386" s="25" t="str">
        <f aca="false">IF(AND(E386="",F386=""),"",$E$3+SUM(E$6:E386)-SUM(F$6:F386))</f>
        <v/>
      </c>
      <c r="H386" s="23"/>
      <c r="I386" s="16" t="str">
        <f aca="false">IF(AND(N(E386)&lt;&gt;0,UPPER(H386)&lt;&gt;"Y"),COUNTIFS(E$6:E386,"&lt;&gt;0",E$6:E386,"&lt;&gt;",H$6:H386,"&lt;&gt;Y"),"")</f>
        <v/>
      </c>
      <c r="J386" s="16" t="str">
        <f aca="false">IF(AND(N(F386)&lt;&gt;0,UPPER(H386)&lt;&gt;"Y"),COUNTIFS(F$6:F386,"&lt;&gt;0",F$6:F386,"&lt;&gt;",H$6:H386,"&lt;&gt;Y"),"")</f>
        <v/>
      </c>
    </row>
    <row r="387" customFormat="false" ht="15" hidden="false" customHeight="true" outlineLevel="0" collapsed="false">
      <c r="A387" s="22"/>
      <c r="B387" s="23"/>
      <c r="C387" s="23"/>
      <c r="D387" s="23"/>
      <c r="E387" s="24"/>
      <c r="F387" s="24"/>
      <c r="G387" s="25" t="str">
        <f aca="false">IF(AND(E387="",F387=""),"",$E$3+SUM(E$6:E387)-SUM(F$6:F387))</f>
        <v/>
      </c>
      <c r="H387" s="23"/>
      <c r="I387" s="16" t="str">
        <f aca="false">IF(AND(N(E387)&lt;&gt;0,UPPER(H387)&lt;&gt;"Y"),COUNTIFS(E$6:E387,"&lt;&gt;0",E$6:E387,"&lt;&gt;",H$6:H387,"&lt;&gt;Y"),"")</f>
        <v/>
      </c>
      <c r="J387" s="16" t="str">
        <f aca="false">IF(AND(N(F387)&lt;&gt;0,UPPER(H387)&lt;&gt;"Y"),COUNTIFS(F$6:F387,"&lt;&gt;0",F$6:F387,"&lt;&gt;",H$6:H387,"&lt;&gt;Y"),"")</f>
        <v/>
      </c>
    </row>
    <row r="388" customFormat="false" ht="15" hidden="false" customHeight="true" outlineLevel="0" collapsed="false">
      <c r="A388" s="22"/>
      <c r="B388" s="23"/>
      <c r="C388" s="23"/>
      <c r="D388" s="23"/>
      <c r="E388" s="24"/>
      <c r="F388" s="24"/>
      <c r="G388" s="25" t="str">
        <f aca="false">IF(AND(E388="",F388=""),"",$E$3+SUM(E$6:E388)-SUM(F$6:F388))</f>
        <v/>
      </c>
      <c r="H388" s="23"/>
      <c r="I388" s="16" t="str">
        <f aca="false">IF(AND(N(E388)&lt;&gt;0,UPPER(H388)&lt;&gt;"Y"),COUNTIFS(E$6:E388,"&lt;&gt;0",E$6:E388,"&lt;&gt;",H$6:H388,"&lt;&gt;Y"),"")</f>
        <v/>
      </c>
      <c r="J388" s="16" t="str">
        <f aca="false">IF(AND(N(F388)&lt;&gt;0,UPPER(H388)&lt;&gt;"Y"),COUNTIFS(F$6:F388,"&lt;&gt;0",F$6:F388,"&lt;&gt;",H$6:H388,"&lt;&gt;Y"),"")</f>
        <v/>
      </c>
    </row>
    <row r="389" customFormat="false" ht="15" hidden="false" customHeight="true" outlineLevel="0" collapsed="false">
      <c r="A389" s="22"/>
      <c r="B389" s="23"/>
      <c r="C389" s="23"/>
      <c r="D389" s="23"/>
      <c r="E389" s="24"/>
      <c r="F389" s="24"/>
      <c r="G389" s="25" t="str">
        <f aca="false">IF(AND(E389="",F389=""),"",$E$3+SUM(E$6:E389)-SUM(F$6:F389))</f>
        <v/>
      </c>
      <c r="H389" s="23"/>
      <c r="I389" s="16" t="str">
        <f aca="false">IF(AND(N(E389)&lt;&gt;0,UPPER(H389)&lt;&gt;"Y"),COUNTIFS(E$6:E389,"&lt;&gt;0",E$6:E389,"&lt;&gt;",H$6:H389,"&lt;&gt;Y"),"")</f>
        <v/>
      </c>
      <c r="J389" s="16" t="str">
        <f aca="false">IF(AND(N(F389)&lt;&gt;0,UPPER(H389)&lt;&gt;"Y"),COUNTIFS(F$6:F389,"&lt;&gt;0",F$6:F389,"&lt;&gt;",H$6:H389,"&lt;&gt;Y"),"")</f>
        <v/>
      </c>
    </row>
    <row r="390" customFormat="false" ht="15" hidden="false" customHeight="true" outlineLevel="0" collapsed="false">
      <c r="A390" s="22"/>
      <c r="B390" s="23"/>
      <c r="C390" s="23"/>
      <c r="D390" s="23"/>
      <c r="E390" s="24"/>
      <c r="F390" s="24"/>
      <c r="G390" s="25" t="str">
        <f aca="false">IF(AND(E390="",F390=""),"",$E$3+SUM(E$6:E390)-SUM(F$6:F390))</f>
        <v/>
      </c>
      <c r="H390" s="23"/>
      <c r="I390" s="16" t="str">
        <f aca="false">IF(AND(N(E390)&lt;&gt;0,UPPER(H390)&lt;&gt;"Y"),COUNTIFS(E$6:E390,"&lt;&gt;0",E$6:E390,"&lt;&gt;",H$6:H390,"&lt;&gt;Y"),"")</f>
        <v/>
      </c>
      <c r="J390" s="16" t="str">
        <f aca="false">IF(AND(N(F390)&lt;&gt;0,UPPER(H390)&lt;&gt;"Y"),COUNTIFS(F$6:F390,"&lt;&gt;0",F$6:F390,"&lt;&gt;",H$6:H390,"&lt;&gt;Y"),"")</f>
        <v/>
      </c>
    </row>
    <row r="391" customFormat="false" ht="15" hidden="false" customHeight="true" outlineLevel="0" collapsed="false">
      <c r="A391" s="22"/>
      <c r="B391" s="23"/>
      <c r="C391" s="23"/>
      <c r="D391" s="23"/>
      <c r="E391" s="24"/>
      <c r="F391" s="24"/>
      <c r="G391" s="25" t="str">
        <f aca="false">IF(AND(E391="",F391=""),"",$E$3+SUM(E$6:E391)-SUM(F$6:F391))</f>
        <v/>
      </c>
      <c r="H391" s="23"/>
      <c r="I391" s="16" t="str">
        <f aca="false">IF(AND(N(E391)&lt;&gt;0,UPPER(H391)&lt;&gt;"Y"),COUNTIFS(E$6:E391,"&lt;&gt;0",E$6:E391,"&lt;&gt;",H$6:H391,"&lt;&gt;Y"),"")</f>
        <v/>
      </c>
      <c r="J391" s="16" t="str">
        <f aca="false">IF(AND(N(F391)&lt;&gt;0,UPPER(H391)&lt;&gt;"Y"),COUNTIFS(F$6:F391,"&lt;&gt;0",F$6:F391,"&lt;&gt;",H$6:H391,"&lt;&gt;Y"),"")</f>
        <v/>
      </c>
    </row>
    <row r="392" customFormat="false" ht="15" hidden="false" customHeight="true" outlineLevel="0" collapsed="false">
      <c r="A392" s="22"/>
      <c r="B392" s="23"/>
      <c r="C392" s="23"/>
      <c r="D392" s="23"/>
      <c r="E392" s="24"/>
      <c r="F392" s="24"/>
      <c r="G392" s="25" t="str">
        <f aca="false">IF(AND(E392="",F392=""),"",$E$3+SUM(E$6:E392)-SUM(F$6:F392))</f>
        <v/>
      </c>
      <c r="H392" s="23"/>
      <c r="I392" s="16" t="str">
        <f aca="false">IF(AND(N(E392)&lt;&gt;0,UPPER(H392)&lt;&gt;"Y"),COUNTIFS(E$6:E392,"&lt;&gt;0",E$6:E392,"&lt;&gt;",H$6:H392,"&lt;&gt;Y"),"")</f>
        <v/>
      </c>
      <c r="J392" s="16" t="str">
        <f aca="false">IF(AND(N(F392)&lt;&gt;0,UPPER(H392)&lt;&gt;"Y"),COUNTIFS(F$6:F392,"&lt;&gt;0",F$6:F392,"&lt;&gt;",H$6:H392,"&lt;&gt;Y"),"")</f>
        <v/>
      </c>
    </row>
    <row r="393" customFormat="false" ht="15" hidden="false" customHeight="true" outlineLevel="0" collapsed="false">
      <c r="A393" s="22"/>
      <c r="B393" s="23"/>
      <c r="C393" s="23"/>
      <c r="D393" s="23"/>
      <c r="E393" s="24"/>
      <c r="F393" s="24"/>
      <c r="G393" s="25" t="str">
        <f aca="false">IF(AND(E393="",F393=""),"",$E$3+SUM(E$6:E393)-SUM(F$6:F393))</f>
        <v/>
      </c>
      <c r="H393" s="23"/>
      <c r="I393" s="16" t="str">
        <f aca="false">IF(AND(N(E393)&lt;&gt;0,UPPER(H393)&lt;&gt;"Y"),COUNTIFS(E$6:E393,"&lt;&gt;0",E$6:E393,"&lt;&gt;",H$6:H393,"&lt;&gt;Y"),"")</f>
        <v/>
      </c>
      <c r="J393" s="16" t="str">
        <f aca="false">IF(AND(N(F393)&lt;&gt;0,UPPER(H393)&lt;&gt;"Y"),COUNTIFS(F$6:F393,"&lt;&gt;0",F$6:F393,"&lt;&gt;",H$6:H393,"&lt;&gt;Y"),"")</f>
        <v/>
      </c>
    </row>
    <row r="394" customFormat="false" ht="15" hidden="false" customHeight="true" outlineLevel="0" collapsed="false">
      <c r="A394" s="22"/>
      <c r="B394" s="23"/>
      <c r="C394" s="23"/>
      <c r="D394" s="23"/>
      <c r="E394" s="24"/>
      <c r="F394" s="24"/>
      <c r="G394" s="25" t="str">
        <f aca="false">IF(AND(E394="",F394=""),"",$E$3+SUM(E$6:E394)-SUM(F$6:F394))</f>
        <v/>
      </c>
      <c r="H394" s="23"/>
      <c r="I394" s="16" t="str">
        <f aca="false">IF(AND(N(E394)&lt;&gt;0,UPPER(H394)&lt;&gt;"Y"),COUNTIFS(E$6:E394,"&lt;&gt;0",E$6:E394,"&lt;&gt;",H$6:H394,"&lt;&gt;Y"),"")</f>
        <v/>
      </c>
      <c r="J394" s="16" t="str">
        <f aca="false">IF(AND(N(F394)&lt;&gt;0,UPPER(H394)&lt;&gt;"Y"),COUNTIFS(F$6:F394,"&lt;&gt;0",F$6:F394,"&lt;&gt;",H$6:H394,"&lt;&gt;Y"),"")</f>
        <v/>
      </c>
    </row>
    <row r="395" customFormat="false" ht="15" hidden="false" customHeight="true" outlineLevel="0" collapsed="false">
      <c r="A395" s="22"/>
      <c r="B395" s="23"/>
      <c r="C395" s="23"/>
      <c r="D395" s="23"/>
      <c r="E395" s="24"/>
      <c r="F395" s="24"/>
      <c r="G395" s="25" t="str">
        <f aca="false">IF(AND(E395="",F395=""),"",$E$3+SUM(E$6:E395)-SUM(F$6:F395))</f>
        <v/>
      </c>
      <c r="H395" s="23"/>
      <c r="I395" s="16" t="str">
        <f aca="false">IF(AND(N(E395)&lt;&gt;0,UPPER(H395)&lt;&gt;"Y"),COUNTIFS(E$6:E395,"&lt;&gt;0",E$6:E395,"&lt;&gt;",H$6:H395,"&lt;&gt;Y"),"")</f>
        <v/>
      </c>
      <c r="J395" s="16" t="str">
        <f aca="false">IF(AND(N(F395)&lt;&gt;0,UPPER(H395)&lt;&gt;"Y"),COUNTIFS(F$6:F395,"&lt;&gt;0",F$6:F395,"&lt;&gt;",H$6:H395,"&lt;&gt;Y"),"")</f>
        <v/>
      </c>
    </row>
    <row r="396" customFormat="false" ht="15" hidden="false" customHeight="true" outlineLevel="0" collapsed="false">
      <c r="A396" s="22"/>
      <c r="B396" s="23"/>
      <c r="C396" s="23"/>
      <c r="D396" s="23"/>
      <c r="E396" s="24"/>
      <c r="F396" s="24"/>
      <c r="G396" s="25" t="str">
        <f aca="false">IF(AND(E396="",F396=""),"",$E$3+SUM(E$6:E396)-SUM(F$6:F396))</f>
        <v/>
      </c>
      <c r="H396" s="23"/>
      <c r="I396" s="16" t="str">
        <f aca="false">IF(AND(N(E396)&lt;&gt;0,UPPER(H396)&lt;&gt;"Y"),COUNTIFS(E$6:E396,"&lt;&gt;0",E$6:E396,"&lt;&gt;",H$6:H396,"&lt;&gt;Y"),"")</f>
        <v/>
      </c>
      <c r="J396" s="16" t="str">
        <f aca="false">IF(AND(N(F396)&lt;&gt;0,UPPER(H396)&lt;&gt;"Y"),COUNTIFS(F$6:F396,"&lt;&gt;0",F$6:F396,"&lt;&gt;",H$6:H396,"&lt;&gt;Y"),"")</f>
        <v/>
      </c>
    </row>
    <row r="397" customFormat="false" ht="15" hidden="false" customHeight="true" outlineLevel="0" collapsed="false">
      <c r="A397" s="22"/>
      <c r="B397" s="23"/>
      <c r="C397" s="23"/>
      <c r="D397" s="23"/>
      <c r="E397" s="24"/>
      <c r="F397" s="24"/>
      <c r="G397" s="25" t="str">
        <f aca="false">IF(AND(E397="",F397=""),"",$E$3+SUM(E$6:E397)-SUM(F$6:F397))</f>
        <v/>
      </c>
      <c r="H397" s="23"/>
      <c r="I397" s="16" t="str">
        <f aca="false">IF(AND(N(E397)&lt;&gt;0,UPPER(H397)&lt;&gt;"Y"),COUNTIFS(E$6:E397,"&lt;&gt;0",E$6:E397,"&lt;&gt;",H$6:H397,"&lt;&gt;Y"),"")</f>
        <v/>
      </c>
      <c r="J397" s="16" t="str">
        <f aca="false">IF(AND(N(F397)&lt;&gt;0,UPPER(H397)&lt;&gt;"Y"),COUNTIFS(F$6:F397,"&lt;&gt;0",F$6:F397,"&lt;&gt;",H$6:H397,"&lt;&gt;Y"),"")</f>
        <v/>
      </c>
    </row>
    <row r="398" customFormat="false" ht="15" hidden="false" customHeight="true" outlineLevel="0" collapsed="false">
      <c r="A398" s="22"/>
      <c r="B398" s="23"/>
      <c r="C398" s="23"/>
      <c r="D398" s="23"/>
      <c r="E398" s="24"/>
      <c r="F398" s="24"/>
      <c r="G398" s="25" t="str">
        <f aca="false">IF(AND(E398="",F398=""),"",$E$3+SUM(E$6:E398)-SUM(F$6:F398))</f>
        <v/>
      </c>
      <c r="H398" s="23"/>
      <c r="I398" s="16" t="str">
        <f aca="false">IF(AND(N(E398)&lt;&gt;0,UPPER(H398)&lt;&gt;"Y"),COUNTIFS(E$6:E398,"&lt;&gt;0",E$6:E398,"&lt;&gt;",H$6:H398,"&lt;&gt;Y"),"")</f>
        <v/>
      </c>
      <c r="J398" s="16" t="str">
        <f aca="false">IF(AND(N(F398)&lt;&gt;0,UPPER(H398)&lt;&gt;"Y"),COUNTIFS(F$6:F398,"&lt;&gt;0",F$6:F398,"&lt;&gt;",H$6:H398,"&lt;&gt;Y"),"")</f>
        <v/>
      </c>
    </row>
    <row r="399" customFormat="false" ht="15" hidden="false" customHeight="true" outlineLevel="0" collapsed="false">
      <c r="A399" s="22"/>
      <c r="B399" s="23"/>
      <c r="C399" s="23"/>
      <c r="D399" s="23"/>
      <c r="E399" s="24"/>
      <c r="F399" s="24"/>
      <c r="G399" s="25" t="str">
        <f aca="false">IF(AND(E399="",F399=""),"",$E$3+SUM(E$6:E399)-SUM(F$6:F399))</f>
        <v/>
      </c>
      <c r="H399" s="23"/>
      <c r="I399" s="16" t="str">
        <f aca="false">IF(AND(N(E399)&lt;&gt;0,UPPER(H399)&lt;&gt;"Y"),COUNTIFS(E$6:E399,"&lt;&gt;0",E$6:E399,"&lt;&gt;",H$6:H399,"&lt;&gt;Y"),"")</f>
        <v/>
      </c>
      <c r="J399" s="16" t="str">
        <f aca="false">IF(AND(N(F399)&lt;&gt;0,UPPER(H399)&lt;&gt;"Y"),COUNTIFS(F$6:F399,"&lt;&gt;0",F$6:F399,"&lt;&gt;",H$6:H399,"&lt;&gt;Y"),"")</f>
        <v/>
      </c>
    </row>
    <row r="400" customFormat="false" ht="15" hidden="false" customHeight="true" outlineLevel="0" collapsed="false">
      <c r="A400" s="22"/>
      <c r="B400" s="23"/>
      <c r="C400" s="23"/>
      <c r="D400" s="23"/>
      <c r="E400" s="24"/>
      <c r="F400" s="24"/>
      <c r="G400" s="25" t="str">
        <f aca="false">IF(AND(E400="",F400=""),"",$E$3+SUM(E$6:E400)-SUM(F$6:F400))</f>
        <v/>
      </c>
      <c r="H400" s="23"/>
      <c r="I400" s="16" t="str">
        <f aca="false">IF(AND(N(E400)&lt;&gt;0,UPPER(H400)&lt;&gt;"Y"),COUNTIFS(E$6:E400,"&lt;&gt;0",E$6:E400,"&lt;&gt;",H$6:H400,"&lt;&gt;Y"),"")</f>
        <v/>
      </c>
      <c r="J400" s="16" t="str">
        <f aca="false">IF(AND(N(F400)&lt;&gt;0,UPPER(H400)&lt;&gt;"Y"),COUNTIFS(F$6:F400,"&lt;&gt;0",F$6:F400,"&lt;&gt;",H$6:H400,"&lt;&gt;Y"),"")</f>
        <v/>
      </c>
    </row>
    <row r="401" customFormat="false" ht="15" hidden="false" customHeight="true" outlineLevel="0" collapsed="false">
      <c r="A401" s="22"/>
      <c r="B401" s="23"/>
      <c r="C401" s="23"/>
      <c r="D401" s="23"/>
      <c r="E401" s="24"/>
      <c r="F401" s="24"/>
      <c r="G401" s="25" t="str">
        <f aca="false">IF(AND(E401="",F401=""),"",$E$3+SUM(E$6:E401)-SUM(F$6:F401))</f>
        <v/>
      </c>
      <c r="H401" s="23"/>
      <c r="I401" s="16" t="str">
        <f aca="false">IF(AND(N(E401)&lt;&gt;0,UPPER(H401)&lt;&gt;"Y"),COUNTIFS(E$6:E401,"&lt;&gt;0",E$6:E401,"&lt;&gt;",H$6:H401,"&lt;&gt;Y"),"")</f>
        <v/>
      </c>
      <c r="J401" s="16" t="str">
        <f aca="false">IF(AND(N(F401)&lt;&gt;0,UPPER(H401)&lt;&gt;"Y"),COUNTIFS(F$6:F401,"&lt;&gt;0",F$6:F401,"&lt;&gt;",H$6:H401,"&lt;&gt;Y"),"")</f>
        <v/>
      </c>
    </row>
    <row r="402" customFormat="false" ht="15" hidden="false" customHeight="true" outlineLevel="0" collapsed="false">
      <c r="A402" s="22"/>
      <c r="B402" s="23"/>
      <c r="C402" s="23"/>
      <c r="D402" s="23"/>
      <c r="E402" s="24"/>
      <c r="F402" s="24"/>
      <c r="G402" s="25" t="str">
        <f aca="false">IF(AND(E402="",F402=""),"",$E$3+SUM(E$6:E402)-SUM(F$6:F402))</f>
        <v/>
      </c>
      <c r="H402" s="23"/>
      <c r="I402" s="16" t="str">
        <f aca="false">IF(AND(N(E402)&lt;&gt;0,UPPER(H402)&lt;&gt;"Y"),COUNTIFS(E$6:E402,"&lt;&gt;0",E$6:E402,"&lt;&gt;",H$6:H402,"&lt;&gt;Y"),"")</f>
        <v/>
      </c>
      <c r="J402" s="16" t="str">
        <f aca="false">IF(AND(N(F402)&lt;&gt;0,UPPER(H402)&lt;&gt;"Y"),COUNTIFS(F$6:F402,"&lt;&gt;0",F$6:F402,"&lt;&gt;",H$6:H402,"&lt;&gt;Y"),"")</f>
        <v/>
      </c>
    </row>
    <row r="403" customFormat="false" ht="15" hidden="false" customHeight="true" outlineLevel="0" collapsed="false">
      <c r="A403" s="22"/>
      <c r="B403" s="23"/>
      <c r="C403" s="23"/>
      <c r="D403" s="23"/>
      <c r="E403" s="24"/>
      <c r="F403" s="24"/>
      <c r="G403" s="25" t="str">
        <f aca="false">IF(AND(E403="",F403=""),"",$E$3+SUM(E$6:E403)-SUM(F$6:F403))</f>
        <v/>
      </c>
      <c r="H403" s="23"/>
      <c r="I403" s="16" t="str">
        <f aca="false">IF(AND(N(E403)&lt;&gt;0,UPPER(H403)&lt;&gt;"Y"),COUNTIFS(E$6:E403,"&lt;&gt;0",E$6:E403,"&lt;&gt;",H$6:H403,"&lt;&gt;Y"),"")</f>
        <v/>
      </c>
      <c r="J403" s="16" t="str">
        <f aca="false">IF(AND(N(F403)&lt;&gt;0,UPPER(H403)&lt;&gt;"Y"),COUNTIFS(F$6:F403,"&lt;&gt;0",F$6:F403,"&lt;&gt;",H$6:H403,"&lt;&gt;Y"),"")</f>
        <v/>
      </c>
    </row>
    <row r="404" customFormat="false" ht="15" hidden="false" customHeight="true" outlineLevel="0" collapsed="false">
      <c r="A404" s="22"/>
      <c r="B404" s="23"/>
      <c r="C404" s="23"/>
      <c r="D404" s="23"/>
      <c r="E404" s="24"/>
      <c r="F404" s="24"/>
      <c r="G404" s="25" t="str">
        <f aca="false">IF(AND(E404="",F404=""),"",$E$3+SUM(E$6:E404)-SUM(F$6:F404))</f>
        <v/>
      </c>
      <c r="H404" s="23"/>
      <c r="I404" s="16" t="str">
        <f aca="false">IF(AND(N(E404)&lt;&gt;0,UPPER(H404)&lt;&gt;"Y"),COUNTIFS(E$6:E404,"&lt;&gt;0",E$6:E404,"&lt;&gt;",H$6:H404,"&lt;&gt;Y"),"")</f>
        <v/>
      </c>
      <c r="J404" s="16" t="str">
        <f aca="false">IF(AND(N(F404)&lt;&gt;0,UPPER(H404)&lt;&gt;"Y"),COUNTIFS(F$6:F404,"&lt;&gt;0",F$6:F404,"&lt;&gt;",H$6:H404,"&lt;&gt;Y"),"")</f>
        <v/>
      </c>
    </row>
    <row r="405" customFormat="false" ht="15" hidden="false" customHeight="true" outlineLevel="0" collapsed="false">
      <c r="A405" s="22"/>
      <c r="B405" s="23"/>
      <c r="C405" s="23"/>
      <c r="D405" s="23"/>
      <c r="E405" s="24"/>
      <c r="F405" s="24"/>
      <c r="G405" s="25" t="str">
        <f aca="false">IF(AND(E405="",F405=""),"",$E$3+SUM(E$6:E405)-SUM(F$6:F405))</f>
        <v/>
      </c>
      <c r="H405" s="23"/>
      <c r="I405" s="16" t="str">
        <f aca="false">IF(AND(N(E405)&lt;&gt;0,UPPER(H405)&lt;&gt;"Y"),COUNTIFS(E$6:E405,"&lt;&gt;0",E$6:E405,"&lt;&gt;",H$6:H405,"&lt;&gt;Y"),"")</f>
        <v/>
      </c>
      <c r="J405" s="16" t="str">
        <f aca="false">IF(AND(N(F405)&lt;&gt;0,UPPER(H405)&lt;&gt;"Y"),COUNTIFS(F$6:F405,"&lt;&gt;0",F$6:F405,"&lt;&gt;",H$6:H405,"&lt;&gt;Y"),"")</f>
        <v/>
      </c>
    </row>
  </sheetData>
  <conditionalFormatting sqref="A6:H405">
    <cfRule type="expression" priority="2" aboveAverage="0" equalAverage="0" bottom="0" percent="0" rank="0" text="" dxfId="0">
      <formula>AND($A6&lt;&gt;"",UPPER($H6)&lt;&gt;"Y")</formula>
    </cfRule>
  </conditionalFormatting>
  <dataValidations count="1">
    <dataValidation allowBlank="true" errorStyle="stop" operator="between" prompt="Y if the entry appears in the bank statement" promptTitle="Select" showDropDown="false" showErrorMessage="false" showInputMessage="true" sqref="H6:H40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J4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40"/>
    <col collapsed="false" customWidth="true" hidden="false" outlineLevel="0" max="5" min="3" style="1" width="14"/>
    <col collapsed="false" customWidth="true" hidden="false" outlineLevel="0" max="6" min="6" style="1" width="15"/>
    <col collapsed="false" customWidth="true" hidden="false" outlineLevel="0" max="7" min="7" style="1" width="10"/>
    <col collapsed="false" customWidth="true" hidden="false" outlineLevel="0" max="8" min="8" style="1" width="26"/>
    <col collapsed="false" customWidth="true" hidden="false" outlineLevel="0" max="10" min="9" style="1" width="4"/>
  </cols>
  <sheetData>
    <row r="1" customFormat="false" ht="21.75" hidden="false" customHeight="true" outlineLevel="0" collapsed="false">
      <c r="A1" s="13" t="s">
        <v>106</v>
      </c>
      <c r="H1" s="14" t="s">
        <v>51</v>
      </c>
    </row>
    <row r="2" customFormat="false" ht="15" hidden="false" customHeight="true" outlineLevel="0" collapsed="false">
      <c r="A2" s="3" t="s">
        <v>107</v>
      </c>
    </row>
    <row r="3" customFormat="false" ht="15" hidden="false" customHeight="true" outlineLevel="0" collapsed="false">
      <c r="A3" s="4" t="s">
        <v>108</v>
      </c>
      <c r="E3" s="15" t="n">
        <v>250000</v>
      </c>
    </row>
    <row r="4" customFormat="false" ht="15" hidden="false" customHeight="true" outlineLevel="0" collapsed="false">
      <c r="I4" s="16" t="s">
        <v>54</v>
      </c>
    </row>
    <row r="5" customFormat="false" ht="30" hidden="false" customHeight="true" outlineLevel="0" collapsed="false">
      <c r="A5" s="17" t="s">
        <v>55</v>
      </c>
      <c r="B5" s="18" t="s">
        <v>109</v>
      </c>
      <c r="C5" s="18" t="s">
        <v>58</v>
      </c>
      <c r="D5" s="18" t="s">
        <v>110</v>
      </c>
      <c r="E5" s="18" t="s">
        <v>111</v>
      </c>
      <c r="F5" s="18" t="s">
        <v>112</v>
      </c>
      <c r="G5" s="18" t="s">
        <v>113</v>
      </c>
      <c r="H5" s="18" t="s">
        <v>114</v>
      </c>
      <c r="I5" s="18" t="s">
        <v>115</v>
      </c>
      <c r="J5" s="18" t="s">
        <v>116</v>
      </c>
    </row>
    <row r="6" customFormat="false" ht="15" hidden="false" customHeight="true" outlineLevel="0" collapsed="false">
      <c r="A6" s="19" t="n">
        <v>46084</v>
      </c>
      <c r="B6" s="20" t="s">
        <v>117</v>
      </c>
      <c r="C6" s="20" t="s">
        <v>67</v>
      </c>
      <c r="D6" s="15"/>
      <c r="E6" s="15" t="n">
        <v>85000</v>
      </c>
      <c r="F6" s="21" t="n">
        <f aca="false">IF(AND(D6="",E6=""),"",$E$3-SUM(D$6:D6)+SUM(E$6:E6))</f>
        <v>335000</v>
      </c>
      <c r="G6" s="20" t="s">
        <v>68</v>
      </c>
      <c r="H6" s="20"/>
      <c r="I6" s="16" t="str">
        <f aca="false">IF(AND(N(D6)&lt;&gt;0,UPPER(G6)="N"),COUNTIFS(D$6:D6,"&lt;&gt;0",D$6:D6,"&lt;&gt;",G$6:G6,"N"),"")</f>
        <v/>
      </c>
      <c r="J6" s="16" t="str">
        <f aca="false">IF(AND(N(E6)&lt;&gt;0,UPPER(G6)="N"),COUNTIFS(E$6:E6,"&lt;&gt;0",E$6:E6,"&lt;&gt;",G$6:G6,"N"),"")</f>
        <v/>
      </c>
    </row>
    <row r="7" customFormat="false" ht="15" hidden="false" customHeight="true" outlineLevel="0" collapsed="false">
      <c r="A7" s="19" t="n">
        <v>46087</v>
      </c>
      <c r="B7" s="20" t="s">
        <v>118</v>
      </c>
      <c r="C7" s="20" t="s">
        <v>71</v>
      </c>
      <c r="D7" s="15" t="n">
        <v>45000</v>
      </c>
      <c r="E7" s="15"/>
      <c r="F7" s="21" t="n">
        <f aca="false">IF(AND(D7="",E7=""),"",$E$3-SUM(D$6:D7)+SUM(E$6:E7))</f>
        <v>290000</v>
      </c>
      <c r="G7" s="20" t="s">
        <v>68</v>
      </c>
      <c r="H7" s="20"/>
      <c r="I7" s="16" t="str">
        <f aca="false">IF(AND(N(D7)&lt;&gt;0,UPPER(G7)="N"),COUNTIFS(D$6:D7,"&lt;&gt;0",D$6:D7,"&lt;&gt;",G$6:G7,"N"),"")</f>
        <v/>
      </c>
      <c r="J7" s="16" t="str">
        <f aca="false">IF(AND(N(E7)&lt;&gt;0,UPPER(G7)="N"),COUNTIFS(E$6:E7,"&lt;&gt;0",E$6:E7,"&lt;&gt;",G$6:G7,"N"),"")</f>
        <v/>
      </c>
    </row>
    <row r="8" customFormat="false" ht="15" hidden="false" customHeight="true" outlineLevel="0" collapsed="false">
      <c r="A8" s="19" t="n">
        <v>46089</v>
      </c>
      <c r="B8" s="20" t="s">
        <v>119</v>
      </c>
      <c r="C8" s="20" t="s">
        <v>74</v>
      </c>
      <c r="D8" s="15" t="n">
        <v>120000</v>
      </c>
      <c r="E8" s="15"/>
      <c r="F8" s="21" t="n">
        <f aca="false">IF(AND(D8="",E8=""),"",$E$3-SUM(D$6:D8)+SUM(E$6:E8))</f>
        <v>170000</v>
      </c>
      <c r="G8" s="20" t="s">
        <v>68</v>
      </c>
      <c r="H8" s="20"/>
      <c r="I8" s="16" t="str">
        <f aca="false">IF(AND(N(D8)&lt;&gt;0,UPPER(G8)="N"),COUNTIFS(D$6:D8,"&lt;&gt;0",D$6:D8,"&lt;&gt;",G$6:G8,"N"),"")</f>
        <v/>
      </c>
      <c r="J8" s="16" t="str">
        <f aca="false">IF(AND(N(E8)&lt;&gt;0,UPPER(G8)="N"),COUNTIFS(E$6:E8,"&lt;&gt;0",E$6:E8,"&lt;&gt;",G$6:G8,"N"),"")</f>
        <v/>
      </c>
    </row>
    <row r="9" customFormat="false" ht="15" hidden="false" customHeight="true" outlineLevel="0" collapsed="false">
      <c r="A9" s="19" t="n">
        <v>46091</v>
      </c>
      <c r="B9" s="20" t="s">
        <v>120</v>
      </c>
      <c r="C9" s="20" t="s">
        <v>77</v>
      </c>
      <c r="D9" s="15"/>
      <c r="E9" s="15" t="n">
        <v>64000</v>
      </c>
      <c r="F9" s="21" t="n">
        <f aca="false">IF(AND(D9="",E9=""),"",$E$3-SUM(D$6:D9)+SUM(E$6:E9))</f>
        <v>234000</v>
      </c>
      <c r="G9" s="20" t="s">
        <v>68</v>
      </c>
      <c r="H9" s="20"/>
      <c r="I9" s="16" t="str">
        <f aca="false">IF(AND(N(D9)&lt;&gt;0,UPPER(G9)="N"),COUNTIFS(D$6:D9,"&lt;&gt;0",D$6:D9,"&lt;&gt;",G$6:G9,"N"),"")</f>
        <v/>
      </c>
      <c r="J9" s="16" t="str">
        <f aca="false">IF(AND(N(E9)&lt;&gt;0,UPPER(G9)="N"),COUNTIFS(E$6:E9,"&lt;&gt;0",E$6:E9,"&lt;&gt;",G$6:G9,"N"),"")</f>
        <v/>
      </c>
    </row>
    <row r="10" customFormat="false" ht="15" hidden="false" customHeight="true" outlineLevel="0" collapsed="false">
      <c r="A10" s="19" t="n">
        <v>46091</v>
      </c>
      <c r="B10" s="20" t="s">
        <v>121</v>
      </c>
      <c r="C10" s="20" t="s">
        <v>122</v>
      </c>
      <c r="D10" s="15"/>
      <c r="E10" s="15" t="n">
        <v>48000</v>
      </c>
      <c r="F10" s="21" t="n">
        <f aca="false">IF(AND(D10="",E10=""),"",$E$3-SUM(D$6:D10)+SUM(E$6:E10))</f>
        <v>282000</v>
      </c>
      <c r="G10" s="20" t="s">
        <v>93</v>
      </c>
      <c r="H10" s="20" t="s">
        <v>123</v>
      </c>
      <c r="I10" s="16" t="str">
        <f aca="false">IF(AND(N(D10)&lt;&gt;0,UPPER(G10)="N"),COUNTIFS(D$6:D10,"&lt;&gt;0",D$6:D10,"&lt;&gt;",G$6:G10,"N"),"")</f>
        <v/>
      </c>
      <c r="J10" s="16" t="n">
        <f aca="false">IF(AND(N(E10)&lt;&gt;0,UPPER(G10)="N"),COUNTIFS(E$6:E10,"&lt;&gt;0",E$6:E10,"&lt;&gt;",G$6:G10,"N"),"")</f>
        <v>1</v>
      </c>
    </row>
    <row r="11" customFormat="false" ht="15" hidden="false" customHeight="true" outlineLevel="0" collapsed="false">
      <c r="A11" s="19" t="n">
        <v>46095</v>
      </c>
      <c r="B11" s="20" t="s">
        <v>124</v>
      </c>
      <c r="C11" s="20" t="s">
        <v>80</v>
      </c>
      <c r="D11" s="15" t="n">
        <v>182000</v>
      </c>
      <c r="E11" s="15"/>
      <c r="F11" s="21" t="n">
        <f aca="false">IF(AND(D11="",E11=""),"",$E$3-SUM(D$6:D11)+SUM(E$6:E11))</f>
        <v>100000</v>
      </c>
      <c r="G11" s="20" t="s">
        <v>68</v>
      </c>
      <c r="H11" s="20"/>
      <c r="I11" s="16" t="str">
        <f aca="false">IF(AND(N(D11)&lt;&gt;0,UPPER(G11)="N"),COUNTIFS(D$6:D11,"&lt;&gt;0",D$6:D11,"&lt;&gt;",G$6:G11,"N"),"")</f>
        <v/>
      </c>
      <c r="J11" s="16" t="str">
        <f aca="false">IF(AND(N(E11)&lt;&gt;0,UPPER(G11)="N"),COUNTIFS(E$6:E11,"&lt;&gt;0",E$6:E11,"&lt;&gt;",G$6:G11,"N"),"")</f>
        <v/>
      </c>
    </row>
    <row r="12" customFormat="false" ht="15" hidden="false" customHeight="true" outlineLevel="0" collapsed="false">
      <c r="A12" s="19" t="n">
        <v>46097</v>
      </c>
      <c r="B12" s="20" t="s">
        <v>125</v>
      </c>
      <c r="C12" s="20" t="s">
        <v>83</v>
      </c>
      <c r="D12" s="15"/>
      <c r="E12" s="15" t="n">
        <v>50000</v>
      </c>
      <c r="F12" s="21" t="n">
        <f aca="false">IF(AND(D12="",E12=""),"",$E$3-SUM(D$6:D12)+SUM(E$6:E12))</f>
        <v>150000</v>
      </c>
      <c r="G12" s="20" t="s">
        <v>68</v>
      </c>
      <c r="H12" s="20"/>
      <c r="I12" s="16" t="str">
        <f aca="false">IF(AND(N(D12)&lt;&gt;0,UPPER(G12)="N"),COUNTIFS(D$6:D12,"&lt;&gt;0",D$6:D12,"&lt;&gt;",G$6:G12,"N"),"")</f>
        <v/>
      </c>
      <c r="J12" s="16" t="str">
        <f aca="false">IF(AND(N(E12)&lt;&gt;0,UPPER(G12)="N"),COUNTIFS(E$6:E12,"&lt;&gt;0",E$6:E12,"&lt;&gt;",G$6:G12,"N"),"")</f>
        <v/>
      </c>
    </row>
    <row r="13" customFormat="false" ht="15" hidden="false" customHeight="true" outlineLevel="0" collapsed="false">
      <c r="A13" s="19" t="n">
        <v>46101</v>
      </c>
      <c r="B13" s="20" t="s">
        <v>126</v>
      </c>
      <c r="C13" s="20" t="s">
        <v>86</v>
      </c>
      <c r="D13" s="15" t="n">
        <v>38500</v>
      </c>
      <c r="E13" s="15"/>
      <c r="F13" s="21" t="n">
        <f aca="false">IF(AND(D13="",E13=""),"",$E$3-SUM(D$6:D13)+SUM(E$6:E13))</f>
        <v>111500</v>
      </c>
      <c r="G13" s="20" t="s">
        <v>68</v>
      </c>
      <c r="H13" s="20"/>
      <c r="I13" s="16" t="str">
        <f aca="false">IF(AND(N(D13)&lt;&gt;0,UPPER(G13)="N"),COUNTIFS(D$6:D13,"&lt;&gt;0",D$6:D13,"&lt;&gt;",G$6:G13,"N"),"")</f>
        <v/>
      </c>
      <c r="J13" s="16" t="str">
        <f aca="false">IF(AND(N(E13)&lt;&gt;0,UPPER(G13)="N"),COUNTIFS(E$6:E13,"&lt;&gt;0",E$6:E13,"&lt;&gt;",G$6:G13,"N"),"")</f>
        <v/>
      </c>
    </row>
    <row r="14" customFormat="false" ht="15" hidden="false" customHeight="true" outlineLevel="0" collapsed="false">
      <c r="A14" s="19" t="n">
        <v>46102</v>
      </c>
      <c r="B14" s="20" t="s">
        <v>127</v>
      </c>
      <c r="C14" s="20" t="s">
        <v>89</v>
      </c>
      <c r="D14" s="15"/>
      <c r="E14" s="15" t="n">
        <v>92000</v>
      </c>
      <c r="F14" s="21" t="n">
        <f aca="false">IF(AND(D14="",E14=""),"",$E$3-SUM(D$6:D14)+SUM(E$6:E14))</f>
        <v>203500</v>
      </c>
      <c r="G14" s="20" t="s">
        <v>68</v>
      </c>
      <c r="H14" s="20"/>
      <c r="I14" s="16" t="str">
        <f aca="false">IF(AND(N(D14)&lt;&gt;0,UPPER(G14)="N"),COUNTIFS(D$6:D14,"&lt;&gt;0",D$6:D14,"&lt;&gt;",G$6:G14,"N"),"")</f>
        <v/>
      </c>
      <c r="J14" s="16" t="str">
        <f aca="false">IF(AND(N(E14)&lt;&gt;0,UPPER(G14)="N"),COUNTIFS(E$6:E14,"&lt;&gt;0",E$6:E14,"&lt;&gt;",G$6:G14,"N"),"")</f>
        <v/>
      </c>
    </row>
    <row r="15" customFormat="false" ht="15" hidden="false" customHeight="true" outlineLevel="0" collapsed="false">
      <c r="A15" s="19" t="n">
        <v>46106</v>
      </c>
      <c r="B15" s="20" t="s">
        <v>128</v>
      </c>
      <c r="C15" s="20" t="s">
        <v>129</v>
      </c>
      <c r="D15" s="15" t="n">
        <v>25000</v>
      </c>
      <c r="E15" s="15"/>
      <c r="F15" s="21" t="n">
        <f aca="false">IF(AND(D15="",E15=""),"",$E$3-SUM(D$6:D15)+SUM(E$6:E15))</f>
        <v>178500</v>
      </c>
      <c r="G15" s="20" t="s">
        <v>93</v>
      </c>
      <c r="H15" s="20" t="s">
        <v>130</v>
      </c>
      <c r="I15" s="16" t="n">
        <f aca="false">IF(AND(N(D15)&lt;&gt;0,UPPER(G15)="N"),COUNTIFS(D$6:D15,"&lt;&gt;0",D$6:D15,"&lt;&gt;",G$6:G15,"N"),"")</f>
        <v>1</v>
      </c>
      <c r="J15" s="16" t="str">
        <f aca="false">IF(AND(N(E15)&lt;&gt;0,UPPER(G15)="N"),COUNTIFS(E$6:E15,"&lt;&gt;0",E$6:E15,"&lt;&gt;",G$6:G15,"N"),"")</f>
        <v/>
      </c>
    </row>
    <row r="16" customFormat="false" ht="15" hidden="false" customHeight="true" outlineLevel="0" collapsed="false">
      <c r="A16" s="19" t="n">
        <v>46112</v>
      </c>
      <c r="B16" s="20" t="s">
        <v>131</v>
      </c>
      <c r="C16" s="20" t="s">
        <v>132</v>
      </c>
      <c r="D16" s="15"/>
      <c r="E16" s="15" t="n">
        <v>1240</v>
      </c>
      <c r="F16" s="21" t="n">
        <f aca="false">IF(AND(D16="",E16=""),"",$E$3-SUM(D$6:D16)+SUM(E$6:E16))</f>
        <v>179740</v>
      </c>
      <c r="G16" s="20" t="s">
        <v>93</v>
      </c>
      <c r="H16" s="20" t="s">
        <v>133</v>
      </c>
      <c r="I16" s="16" t="str">
        <f aca="false">IF(AND(N(D16)&lt;&gt;0,UPPER(G16)="N"),COUNTIFS(D$6:D16,"&lt;&gt;0",D$6:D16,"&lt;&gt;",G$6:G16,"N"),"")</f>
        <v/>
      </c>
      <c r="J16" s="16" t="n">
        <f aca="false">IF(AND(N(E16)&lt;&gt;0,UPPER(G16)="N"),COUNTIFS(E$6:E16,"&lt;&gt;0",E$6:E16,"&lt;&gt;",G$6:G16,"N"),"")</f>
        <v>2</v>
      </c>
    </row>
    <row r="17" customFormat="false" ht="15" hidden="false" customHeight="true" outlineLevel="0" collapsed="false">
      <c r="A17" s="19" t="n">
        <v>46112</v>
      </c>
      <c r="B17" s="20" t="s">
        <v>134</v>
      </c>
      <c r="C17" s="20" t="s">
        <v>135</v>
      </c>
      <c r="D17" s="15" t="n">
        <v>590</v>
      </c>
      <c r="E17" s="15"/>
      <c r="F17" s="21" t="n">
        <f aca="false">IF(AND(D17="",E17=""),"",$E$3-SUM(D$6:D17)+SUM(E$6:E17))</f>
        <v>179150</v>
      </c>
      <c r="G17" s="20" t="s">
        <v>93</v>
      </c>
      <c r="H17" s="20" t="s">
        <v>136</v>
      </c>
      <c r="I17" s="16" t="n">
        <f aca="false">IF(AND(N(D17)&lt;&gt;0,UPPER(G17)="N"),COUNTIFS(D$6:D17,"&lt;&gt;0",D$6:D17,"&lt;&gt;",G$6:G17,"N"),"")</f>
        <v>2</v>
      </c>
      <c r="J17" s="16" t="str">
        <f aca="false">IF(AND(N(E17)&lt;&gt;0,UPPER(G17)="N"),COUNTIFS(E$6:E17,"&lt;&gt;0",E$6:E17,"&lt;&gt;",G$6:G17,"N"),"")</f>
        <v/>
      </c>
    </row>
    <row r="18" customFormat="false" ht="15" hidden="false" customHeight="true" outlineLevel="0" collapsed="false">
      <c r="A18" s="22"/>
      <c r="B18" s="23"/>
      <c r="C18" s="23"/>
      <c r="D18" s="24"/>
      <c r="E18" s="24"/>
      <c r="F18" s="25" t="str">
        <f aca="false">IF(AND(D18="",E18=""),"",$E$3-SUM(D$6:D18)+SUM(E$6:E18))</f>
        <v/>
      </c>
      <c r="G18" s="23"/>
      <c r="H18" s="23"/>
      <c r="I18" s="16" t="str">
        <f aca="false">IF(AND(N(D18)&lt;&gt;0,UPPER(G18)="N"),COUNTIFS(D$6:D18,"&lt;&gt;0",D$6:D18,"&lt;&gt;",G$6:G18,"N"),"")</f>
        <v/>
      </c>
      <c r="J18" s="16" t="str">
        <f aca="false">IF(AND(N(E18)&lt;&gt;0,UPPER(G18)="N"),COUNTIFS(E$6:E18,"&lt;&gt;0",E$6:E18,"&lt;&gt;",G$6:G18,"N"),"")</f>
        <v/>
      </c>
    </row>
    <row r="19" customFormat="false" ht="15" hidden="false" customHeight="true" outlineLevel="0" collapsed="false">
      <c r="A19" s="22"/>
      <c r="B19" s="23"/>
      <c r="C19" s="23"/>
      <c r="D19" s="24"/>
      <c r="E19" s="24"/>
      <c r="F19" s="25" t="str">
        <f aca="false">IF(AND(D19="",E19=""),"",$E$3-SUM(D$6:D19)+SUM(E$6:E19))</f>
        <v/>
      </c>
      <c r="G19" s="23"/>
      <c r="H19" s="23"/>
      <c r="I19" s="16" t="str">
        <f aca="false">IF(AND(N(D19)&lt;&gt;0,UPPER(G19)="N"),COUNTIFS(D$6:D19,"&lt;&gt;0",D$6:D19,"&lt;&gt;",G$6:G19,"N"),"")</f>
        <v/>
      </c>
      <c r="J19" s="16" t="str">
        <f aca="false">IF(AND(N(E19)&lt;&gt;0,UPPER(G19)="N"),COUNTIFS(E$6:E19,"&lt;&gt;0",E$6:E19,"&lt;&gt;",G$6:G19,"N"),"")</f>
        <v/>
      </c>
    </row>
    <row r="20" customFormat="false" ht="15" hidden="false" customHeight="true" outlineLevel="0" collapsed="false">
      <c r="A20" s="22"/>
      <c r="B20" s="23"/>
      <c r="C20" s="23"/>
      <c r="D20" s="24"/>
      <c r="E20" s="24"/>
      <c r="F20" s="25" t="str">
        <f aca="false">IF(AND(D20="",E20=""),"",$E$3-SUM(D$6:D20)+SUM(E$6:E20))</f>
        <v/>
      </c>
      <c r="G20" s="23"/>
      <c r="H20" s="23"/>
      <c r="I20" s="16" t="str">
        <f aca="false">IF(AND(N(D20)&lt;&gt;0,UPPER(G20)="N"),COUNTIFS(D$6:D20,"&lt;&gt;0",D$6:D20,"&lt;&gt;",G$6:G20,"N"),"")</f>
        <v/>
      </c>
      <c r="J20" s="16" t="str">
        <f aca="false">IF(AND(N(E20)&lt;&gt;0,UPPER(G20)="N"),COUNTIFS(E$6:E20,"&lt;&gt;0",E$6:E20,"&lt;&gt;",G$6:G20,"N"),"")</f>
        <v/>
      </c>
    </row>
    <row r="21" customFormat="false" ht="15" hidden="false" customHeight="true" outlineLevel="0" collapsed="false">
      <c r="A21" s="22"/>
      <c r="B21" s="23"/>
      <c r="C21" s="23"/>
      <c r="D21" s="24"/>
      <c r="E21" s="24"/>
      <c r="F21" s="25" t="str">
        <f aca="false">IF(AND(D21="",E21=""),"",$E$3-SUM(D$6:D21)+SUM(E$6:E21))</f>
        <v/>
      </c>
      <c r="G21" s="23"/>
      <c r="H21" s="23"/>
      <c r="I21" s="16" t="str">
        <f aca="false">IF(AND(N(D21)&lt;&gt;0,UPPER(G21)="N"),COUNTIFS(D$6:D21,"&lt;&gt;0",D$6:D21,"&lt;&gt;",G$6:G21,"N"),"")</f>
        <v/>
      </c>
      <c r="J21" s="16" t="str">
        <f aca="false">IF(AND(N(E21)&lt;&gt;0,UPPER(G21)="N"),COUNTIFS(E$6:E21,"&lt;&gt;0",E$6:E21,"&lt;&gt;",G$6:G21,"N"),"")</f>
        <v/>
      </c>
    </row>
    <row r="22" customFormat="false" ht="15" hidden="false" customHeight="true" outlineLevel="0" collapsed="false">
      <c r="A22" s="22"/>
      <c r="B22" s="23"/>
      <c r="C22" s="23"/>
      <c r="D22" s="24"/>
      <c r="E22" s="24"/>
      <c r="F22" s="25" t="str">
        <f aca="false">IF(AND(D22="",E22=""),"",$E$3-SUM(D$6:D22)+SUM(E$6:E22))</f>
        <v/>
      </c>
      <c r="G22" s="23"/>
      <c r="H22" s="23"/>
      <c r="I22" s="16" t="str">
        <f aca="false">IF(AND(N(D22)&lt;&gt;0,UPPER(G22)="N"),COUNTIFS(D$6:D22,"&lt;&gt;0",D$6:D22,"&lt;&gt;",G$6:G22,"N"),"")</f>
        <v/>
      </c>
      <c r="J22" s="16" t="str">
        <f aca="false">IF(AND(N(E22)&lt;&gt;0,UPPER(G22)="N"),COUNTIFS(E$6:E22,"&lt;&gt;0",E$6:E22,"&lt;&gt;",G$6:G22,"N"),"")</f>
        <v/>
      </c>
    </row>
    <row r="23" customFormat="false" ht="15" hidden="false" customHeight="true" outlineLevel="0" collapsed="false">
      <c r="A23" s="22"/>
      <c r="B23" s="23"/>
      <c r="C23" s="23"/>
      <c r="D23" s="24"/>
      <c r="E23" s="24"/>
      <c r="F23" s="25" t="str">
        <f aca="false">IF(AND(D23="",E23=""),"",$E$3-SUM(D$6:D23)+SUM(E$6:E23))</f>
        <v/>
      </c>
      <c r="G23" s="23"/>
      <c r="H23" s="23"/>
      <c r="I23" s="16" t="str">
        <f aca="false">IF(AND(N(D23)&lt;&gt;0,UPPER(G23)="N"),COUNTIFS(D$6:D23,"&lt;&gt;0",D$6:D23,"&lt;&gt;",G$6:G23,"N"),"")</f>
        <v/>
      </c>
      <c r="J23" s="16" t="str">
        <f aca="false">IF(AND(N(E23)&lt;&gt;0,UPPER(G23)="N"),COUNTIFS(E$6:E23,"&lt;&gt;0",E$6:E23,"&lt;&gt;",G$6:G23,"N"),"")</f>
        <v/>
      </c>
    </row>
    <row r="24" customFormat="false" ht="15" hidden="false" customHeight="true" outlineLevel="0" collapsed="false">
      <c r="A24" s="22"/>
      <c r="B24" s="23"/>
      <c r="C24" s="23"/>
      <c r="D24" s="24"/>
      <c r="E24" s="24"/>
      <c r="F24" s="25" t="str">
        <f aca="false">IF(AND(D24="",E24=""),"",$E$3-SUM(D$6:D24)+SUM(E$6:E24))</f>
        <v/>
      </c>
      <c r="G24" s="23"/>
      <c r="H24" s="23"/>
      <c r="I24" s="16" t="str">
        <f aca="false">IF(AND(N(D24)&lt;&gt;0,UPPER(G24)="N"),COUNTIFS(D$6:D24,"&lt;&gt;0",D$6:D24,"&lt;&gt;",G$6:G24,"N"),"")</f>
        <v/>
      </c>
      <c r="J24" s="16" t="str">
        <f aca="false">IF(AND(N(E24)&lt;&gt;0,UPPER(G24)="N"),COUNTIFS(E$6:E24,"&lt;&gt;0",E$6:E24,"&lt;&gt;",G$6:G24,"N"),"")</f>
        <v/>
      </c>
    </row>
    <row r="25" customFormat="false" ht="15" hidden="false" customHeight="true" outlineLevel="0" collapsed="false">
      <c r="A25" s="22"/>
      <c r="B25" s="23"/>
      <c r="C25" s="23"/>
      <c r="D25" s="24"/>
      <c r="E25" s="24"/>
      <c r="F25" s="25" t="str">
        <f aca="false">IF(AND(D25="",E25=""),"",$E$3-SUM(D$6:D25)+SUM(E$6:E25))</f>
        <v/>
      </c>
      <c r="G25" s="23"/>
      <c r="H25" s="23"/>
      <c r="I25" s="16" t="str">
        <f aca="false">IF(AND(N(D25)&lt;&gt;0,UPPER(G25)="N"),COUNTIFS(D$6:D25,"&lt;&gt;0",D$6:D25,"&lt;&gt;",G$6:G25,"N"),"")</f>
        <v/>
      </c>
      <c r="J25" s="16" t="str">
        <f aca="false">IF(AND(N(E25)&lt;&gt;0,UPPER(G25)="N"),COUNTIFS(E$6:E25,"&lt;&gt;0",E$6:E25,"&lt;&gt;",G$6:G25,"N"),"")</f>
        <v/>
      </c>
    </row>
    <row r="26" customFormat="false" ht="15" hidden="false" customHeight="true" outlineLevel="0" collapsed="false">
      <c r="A26" s="22"/>
      <c r="B26" s="23"/>
      <c r="C26" s="23"/>
      <c r="D26" s="24"/>
      <c r="E26" s="24"/>
      <c r="F26" s="25" t="str">
        <f aca="false">IF(AND(D26="",E26=""),"",$E$3-SUM(D$6:D26)+SUM(E$6:E26))</f>
        <v/>
      </c>
      <c r="G26" s="23"/>
      <c r="H26" s="23"/>
      <c r="I26" s="16" t="str">
        <f aca="false">IF(AND(N(D26)&lt;&gt;0,UPPER(G26)="N"),COUNTIFS(D$6:D26,"&lt;&gt;0",D$6:D26,"&lt;&gt;",G$6:G26,"N"),"")</f>
        <v/>
      </c>
      <c r="J26" s="16" t="str">
        <f aca="false">IF(AND(N(E26)&lt;&gt;0,UPPER(G26)="N"),COUNTIFS(E$6:E26,"&lt;&gt;0",E$6:E26,"&lt;&gt;",G$6:G26,"N"),"")</f>
        <v/>
      </c>
    </row>
    <row r="27" customFormat="false" ht="15" hidden="false" customHeight="true" outlineLevel="0" collapsed="false">
      <c r="A27" s="22"/>
      <c r="B27" s="23"/>
      <c r="C27" s="23"/>
      <c r="D27" s="24"/>
      <c r="E27" s="24"/>
      <c r="F27" s="25" t="str">
        <f aca="false">IF(AND(D27="",E27=""),"",$E$3-SUM(D$6:D27)+SUM(E$6:E27))</f>
        <v/>
      </c>
      <c r="G27" s="23"/>
      <c r="H27" s="23"/>
      <c r="I27" s="16" t="str">
        <f aca="false">IF(AND(N(D27)&lt;&gt;0,UPPER(G27)="N"),COUNTIFS(D$6:D27,"&lt;&gt;0",D$6:D27,"&lt;&gt;",G$6:G27,"N"),"")</f>
        <v/>
      </c>
      <c r="J27" s="16" t="str">
        <f aca="false">IF(AND(N(E27)&lt;&gt;0,UPPER(G27)="N"),COUNTIFS(E$6:E27,"&lt;&gt;0",E$6:E27,"&lt;&gt;",G$6:G27,"N"),"")</f>
        <v/>
      </c>
    </row>
    <row r="28" customFormat="false" ht="15" hidden="false" customHeight="true" outlineLevel="0" collapsed="false">
      <c r="A28" s="22"/>
      <c r="B28" s="23"/>
      <c r="C28" s="23"/>
      <c r="D28" s="24"/>
      <c r="E28" s="24"/>
      <c r="F28" s="25" t="str">
        <f aca="false">IF(AND(D28="",E28=""),"",$E$3-SUM(D$6:D28)+SUM(E$6:E28))</f>
        <v/>
      </c>
      <c r="G28" s="23"/>
      <c r="H28" s="23"/>
      <c r="I28" s="16" t="str">
        <f aca="false">IF(AND(N(D28)&lt;&gt;0,UPPER(G28)="N"),COUNTIFS(D$6:D28,"&lt;&gt;0",D$6:D28,"&lt;&gt;",G$6:G28,"N"),"")</f>
        <v/>
      </c>
      <c r="J28" s="16" t="str">
        <f aca="false">IF(AND(N(E28)&lt;&gt;0,UPPER(G28)="N"),COUNTIFS(E$6:E28,"&lt;&gt;0",E$6:E28,"&lt;&gt;",G$6:G28,"N"),"")</f>
        <v/>
      </c>
    </row>
    <row r="29" customFormat="false" ht="15" hidden="false" customHeight="true" outlineLevel="0" collapsed="false">
      <c r="A29" s="22"/>
      <c r="B29" s="23"/>
      <c r="C29" s="23"/>
      <c r="D29" s="24"/>
      <c r="E29" s="24"/>
      <c r="F29" s="25" t="str">
        <f aca="false">IF(AND(D29="",E29=""),"",$E$3-SUM(D$6:D29)+SUM(E$6:E29))</f>
        <v/>
      </c>
      <c r="G29" s="23"/>
      <c r="H29" s="23"/>
      <c r="I29" s="16" t="str">
        <f aca="false">IF(AND(N(D29)&lt;&gt;0,UPPER(G29)="N"),COUNTIFS(D$6:D29,"&lt;&gt;0",D$6:D29,"&lt;&gt;",G$6:G29,"N"),"")</f>
        <v/>
      </c>
      <c r="J29" s="16" t="str">
        <f aca="false">IF(AND(N(E29)&lt;&gt;0,UPPER(G29)="N"),COUNTIFS(E$6:E29,"&lt;&gt;0",E$6:E29,"&lt;&gt;",G$6:G29,"N"),"")</f>
        <v/>
      </c>
    </row>
    <row r="30" customFormat="false" ht="15" hidden="false" customHeight="true" outlineLevel="0" collapsed="false">
      <c r="A30" s="22"/>
      <c r="B30" s="23"/>
      <c r="C30" s="23"/>
      <c r="D30" s="24"/>
      <c r="E30" s="24"/>
      <c r="F30" s="25" t="str">
        <f aca="false">IF(AND(D30="",E30=""),"",$E$3-SUM(D$6:D30)+SUM(E$6:E30))</f>
        <v/>
      </c>
      <c r="G30" s="23"/>
      <c r="H30" s="23"/>
      <c r="I30" s="16" t="str">
        <f aca="false">IF(AND(N(D30)&lt;&gt;0,UPPER(G30)="N"),COUNTIFS(D$6:D30,"&lt;&gt;0",D$6:D30,"&lt;&gt;",G$6:G30,"N"),"")</f>
        <v/>
      </c>
      <c r="J30" s="16" t="str">
        <f aca="false">IF(AND(N(E30)&lt;&gt;0,UPPER(G30)="N"),COUNTIFS(E$6:E30,"&lt;&gt;0",E$6:E30,"&lt;&gt;",G$6:G30,"N"),"")</f>
        <v/>
      </c>
    </row>
    <row r="31" customFormat="false" ht="15" hidden="false" customHeight="true" outlineLevel="0" collapsed="false">
      <c r="A31" s="22"/>
      <c r="B31" s="23"/>
      <c r="C31" s="23"/>
      <c r="D31" s="24"/>
      <c r="E31" s="24"/>
      <c r="F31" s="25" t="str">
        <f aca="false">IF(AND(D31="",E31=""),"",$E$3-SUM(D$6:D31)+SUM(E$6:E31))</f>
        <v/>
      </c>
      <c r="G31" s="23"/>
      <c r="H31" s="23"/>
      <c r="I31" s="16" t="str">
        <f aca="false">IF(AND(N(D31)&lt;&gt;0,UPPER(G31)="N"),COUNTIFS(D$6:D31,"&lt;&gt;0",D$6:D31,"&lt;&gt;",G$6:G31,"N"),"")</f>
        <v/>
      </c>
      <c r="J31" s="16" t="str">
        <f aca="false">IF(AND(N(E31)&lt;&gt;0,UPPER(G31)="N"),COUNTIFS(E$6:E31,"&lt;&gt;0",E$6:E31,"&lt;&gt;",G$6:G31,"N"),"")</f>
        <v/>
      </c>
    </row>
    <row r="32" customFormat="false" ht="15" hidden="false" customHeight="true" outlineLevel="0" collapsed="false">
      <c r="A32" s="22"/>
      <c r="B32" s="23"/>
      <c r="C32" s="23"/>
      <c r="D32" s="24"/>
      <c r="E32" s="24"/>
      <c r="F32" s="25" t="str">
        <f aca="false">IF(AND(D32="",E32=""),"",$E$3-SUM(D$6:D32)+SUM(E$6:E32))</f>
        <v/>
      </c>
      <c r="G32" s="23"/>
      <c r="H32" s="23"/>
      <c r="I32" s="16" t="str">
        <f aca="false">IF(AND(N(D32)&lt;&gt;0,UPPER(G32)="N"),COUNTIFS(D$6:D32,"&lt;&gt;0",D$6:D32,"&lt;&gt;",G$6:G32,"N"),"")</f>
        <v/>
      </c>
      <c r="J32" s="16" t="str">
        <f aca="false">IF(AND(N(E32)&lt;&gt;0,UPPER(G32)="N"),COUNTIFS(E$6:E32,"&lt;&gt;0",E$6:E32,"&lt;&gt;",G$6:G32,"N"),"")</f>
        <v/>
      </c>
    </row>
    <row r="33" customFormat="false" ht="15" hidden="false" customHeight="true" outlineLevel="0" collapsed="false">
      <c r="A33" s="22"/>
      <c r="B33" s="23"/>
      <c r="C33" s="23"/>
      <c r="D33" s="24"/>
      <c r="E33" s="24"/>
      <c r="F33" s="25" t="str">
        <f aca="false">IF(AND(D33="",E33=""),"",$E$3-SUM(D$6:D33)+SUM(E$6:E33))</f>
        <v/>
      </c>
      <c r="G33" s="23"/>
      <c r="H33" s="23"/>
      <c r="I33" s="16" t="str">
        <f aca="false">IF(AND(N(D33)&lt;&gt;0,UPPER(G33)="N"),COUNTIFS(D$6:D33,"&lt;&gt;0",D$6:D33,"&lt;&gt;",G$6:G33,"N"),"")</f>
        <v/>
      </c>
      <c r="J33" s="16" t="str">
        <f aca="false">IF(AND(N(E33)&lt;&gt;0,UPPER(G33)="N"),COUNTIFS(E$6:E33,"&lt;&gt;0",E$6:E33,"&lt;&gt;",G$6:G33,"N"),"")</f>
        <v/>
      </c>
    </row>
    <row r="34" customFormat="false" ht="15" hidden="false" customHeight="true" outlineLevel="0" collapsed="false">
      <c r="A34" s="22"/>
      <c r="B34" s="23"/>
      <c r="C34" s="23"/>
      <c r="D34" s="24"/>
      <c r="E34" s="24"/>
      <c r="F34" s="25" t="str">
        <f aca="false">IF(AND(D34="",E34=""),"",$E$3-SUM(D$6:D34)+SUM(E$6:E34))</f>
        <v/>
      </c>
      <c r="G34" s="23"/>
      <c r="H34" s="23"/>
      <c r="I34" s="16" t="str">
        <f aca="false">IF(AND(N(D34)&lt;&gt;0,UPPER(G34)="N"),COUNTIFS(D$6:D34,"&lt;&gt;0",D$6:D34,"&lt;&gt;",G$6:G34,"N"),"")</f>
        <v/>
      </c>
      <c r="J34" s="16" t="str">
        <f aca="false">IF(AND(N(E34)&lt;&gt;0,UPPER(G34)="N"),COUNTIFS(E$6:E34,"&lt;&gt;0",E$6:E34,"&lt;&gt;",G$6:G34,"N"),"")</f>
        <v/>
      </c>
    </row>
    <row r="35" customFormat="false" ht="15" hidden="false" customHeight="true" outlineLevel="0" collapsed="false">
      <c r="A35" s="22"/>
      <c r="B35" s="23"/>
      <c r="C35" s="23"/>
      <c r="D35" s="24"/>
      <c r="E35" s="24"/>
      <c r="F35" s="25" t="str">
        <f aca="false">IF(AND(D35="",E35=""),"",$E$3-SUM(D$6:D35)+SUM(E$6:E35))</f>
        <v/>
      </c>
      <c r="G35" s="23"/>
      <c r="H35" s="23"/>
      <c r="I35" s="16" t="str">
        <f aca="false">IF(AND(N(D35)&lt;&gt;0,UPPER(G35)="N"),COUNTIFS(D$6:D35,"&lt;&gt;0",D$6:D35,"&lt;&gt;",G$6:G35,"N"),"")</f>
        <v/>
      </c>
      <c r="J35" s="16" t="str">
        <f aca="false">IF(AND(N(E35)&lt;&gt;0,UPPER(G35)="N"),COUNTIFS(E$6:E35,"&lt;&gt;0",E$6:E35,"&lt;&gt;",G$6:G35,"N"),"")</f>
        <v/>
      </c>
    </row>
    <row r="36" customFormat="false" ht="15" hidden="false" customHeight="true" outlineLevel="0" collapsed="false">
      <c r="A36" s="22"/>
      <c r="B36" s="23"/>
      <c r="C36" s="23"/>
      <c r="D36" s="24"/>
      <c r="E36" s="24"/>
      <c r="F36" s="25" t="str">
        <f aca="false">IF(AND(D36="",E36=""),"",$E$3-SUM(D$6:D36)+SUM(E$6:E36))</f>
        <v/>
      </c>
      <c r="G36" s="23"/>
      <c r="H36" s="23"/>
      <c r="I36" s="16" t="str">
        <f aca="false">IF(AND(N(D36)&lt;&gt;0,UPPER(G36)="N"),COUNTIFS(D$6:D36,"&lt;&gt;0",D$6:D36,"&lt;&gt;",G$6:G36,"N"),"")</f>
        <v/>
      </c>
      <c r="J36" s="16" t="str">
        <f aca="false">IF(AND(N(E36)&lt;&gt;0,UPPER(G36)="N"),COUNTIFS(E$6:E36,"&lt;&gt;0",E$6:E36,"&lt;&gt;",G$6:G36,"N"),"")</f>
        <v/>
      </c>
    </row>
    <row r="37" customFormat="false" ht="15" hidden="false" customHeight="true" outlineLevel="0" collapsed="false">
      <c r="A37" s="22"/>
      <c r="B37" s="23"/>
      <c r="C37" s="23"/>
      <c r="D37" s="24"/>
      <c r="E37" s="24"/>
      <c r="F37" s="25" t="str">
        <f aca="false">IF(AND(D37="",E37=""),"",$E$3-SUM(D$6:D37)+SUM(E$6:E37))</f>
        <v/>
      </c>
      <c r="G37" s="23"/>
      <c r="H37" s="23"/>
      <c r="I37" s="16" t="str">
        <f aca="false">IF(AND(N(D37)&lt;&gt;0,UPPER(G37)="N"),COUNTIFS(D$6:D37,"&lt;&gt;0",D$6:D37,"&lt;&gt;",G$6:G37,"N"),"")</f>
        <v/>
      </c>
      <c r="J37" s="16" t="str">
        <f aca="false">IF(AND(N(E37)&lt;&gt;0,UPPER(G37)="N"),COUNTIFS(E$6:E37,"&lt;&gt;0",E$6:E37,"&lt;&gt;",G$6:G37,"N"),"")</f>
        <v/>
      </c>
    </row>
    <row r="38" customFormat="false" ht="15" hidden="false" customHeight="true" outlineLevel="0" collapsed="false">
      <c r="A38" s="22"/>
      <c r="B38" s="23"/>
      <c r="C38" s="23"/>
      <c r="D38" s="24"/>
      <c r="E38" s="24"/>
      <c r="F38" s="25" t="str">
        <f aca="false">IF(AND(D38="",E38=""),"",$E$3-SUM(D$6:D38)+SUM(E$6:E38))</f>
        <v/>
      </c>
      <c r="G38" s="23"/>
      <c r="H38" s="23"/>
      <c r="I38" s="16" t="str">
        <f aca="false">IF(AND(N(D38)&lt;&gt;0,UPPER(G38)="N"),COUNTIFS(D$6:D38,"&lt;&gt;0",D$6:D38,"&lt;&gt;",G$6:G38,"N"),"")</f>
        <v/>
      </c>
      <c r="J38" s="16" t="str">
        <f aca="false">IF(AND(N(E38)&lt;&gt;0,UPPER(G38)="N"),COUNTIFS(E$6:E38,"&lt;&gt;0",E$6:E38,"&lt;&gt;",G$6:G38,"N"),"")</f>
        <v/>
      </c>
    </row>
    <row r="39" customFormat="false" ht="15" hidden="false" customHeight="true" outlineLevel="0" collapsed="false">
      <c r="A39" s="22"/>
      <c r="B39" s="23"/>
      <c r="C39" s="23"/>
      <c r="D39" s="24"/>
      <c r="E39" s="24"/>
      <c r="F39" s="25" t="str">
        <f aca="false">IF(AND(D39="",E39=""),"",$E$3-SUM(D$6:D39)+SUM(E$6:E39))</f>
        <v/>
      </c>
      <c r="G39" s="23"/>
      <c r="H39" s="23"/>
      <c r="I39" s="16" t="str">
        <f aca="false">IF(AND(N(D39)&lt;&gt;0,UPPER(G39)="N"),COUNTIFS(D$6:D39,"&lt;&gt;0",D$6:D39,"&lt;&gt;",G$6:G39,"N"),"")</f>
        <v/>
      </c>
      <c r="J39" s="16" t="str">
        <f aca="false">IF(AND(N(E39)&lt;&gt;0,UPPER(G39)="N"),COUNTIFS(E$6:E39,"&lt;&gt;0",E$6:E39,"&lt;&gt;",G$6:G39,"N"),"")</f>
        <v/>
      </c>
    </row>
    <row r="40" customFormat="false" ht="15" hidden="false" customHeight="true" outlineLevel="0" collapsed="false">
      <c r="A40" s="22"/>
      <c r="B40" s="23"/>
      <c r="C40" s="23"/>
      <c r="D40" s="24"/>
      <c r="E40" s="24"/>
      <c r="F40" s="25" t="str">
        <f aca="false">IF(AND(D40="",E40=""),"",$E$3-SUM(D$6:D40)+SUM(E$6:E40))</f>
        <v/>
      </c>
      <c r="G40" s="23"/>
      <c r="H40" s="23"/>
      <c r="I40" s="16" t="str">
        <f aca="false">IF(AND(N(D40)&lt;&gt;0,UPPER(G40)="N"),COUNTIFS(D$6:D40,"&lt;&gt;0",D$6:D40,"&lt;&gt;",G$6:G40,"N"),"")</f>
        <v/>
      </c>
      <c r="J40" s="16" t="str">
        <f aca="false">IF(AND(N(E40)&lt;&gt;0,UPPER(G40)="N"),COUNTIFS(E$6:E40,"&lt;&gt;0",E$6:E40,"&lt;&gt;",G$6:G40,"N"),"")</f>
        <v/>
      </c>
    </row>
    <row r="41" customFormat="false" ht="15" hidden="false" customHeight="true" outlineLevel="0" collapsed="false">
      <c r="A41" s="22"/>
      <c r="B41" s="23"/>
      <c r="C41" s="23"/>
      <c r="D41" s="24"/>
      <c r="E41" s="24"/>
      <c r="F41" s="25" t="str">
        <f aca="false">IF(AND(D41="",E41=""),"",$E$3-SUM(D$6:D41)+SUM(E$6:E41))</f>
        <v/>
      </c>
      <c r="G41" s="23"/>
      <c r="H41" s="23"/>
      <c r="I41" s="16" t="str">
        <f aca="false">IF(AND(N(D41)&lt;&gt;0,UPPER(G41)="N"),COUNTIFS(D$6:D41,"&lt;&gt;0",D$6:D41,"&lt;&gt;",G$6:G41,"N"),"")</f>
        <v/>
      </c>
      <c r="J41" s="16" t="str">
        <f aca="false">IF(AND(N(E41)&lt;&gt;0,UPPER(G41)="N"),COUNTIFS(E$6:E41,"&lt;&gt;0",E$6:E41,"&lt;&gt;",G$6:G41,"N"),"")</f>
        <v/>
      </c>
    </row>
    <row r="42" customFormat="false" ht="15" hidden="false" customHeight="true" outlineLevel="0" collapsed="false">
      <c r="A42" s="22"/>
      <c r="B42" s="23"/>
      <c r="C42" s="23"/>
      <c r="D42" s="24"/>
      <c r="E42" s="24"/>
      <c r="F42" s="25" t="str">
        <f aca="false">IF(AND(D42="",E42=""),"",$E$3-SUM(D$6:D42)+SUM(E$6:E42))</f>
        <v/>
      </c>
      <c r="G42" s="23"/>
      <c r="H42" s="23"/>
      <c r="I42" s="16" t="str">
        <f aca="false">IF(AND(N(D42)&lt;&gt;0,UPPER(G42)="N"),COUNTIFS(D$6:D42,"&lt;&gt;0",D$6:D42,"&lt;&gt;",G$6:G42,"N"),"")</f>
        <v/>
      </c>
      <c r="J42" s="16" t="str">
        <f aca="false">IF(AND(N(E42)&lt;&gt;0,UPPER(G42)="N"),COUNTIFS(E$6:E42,"&lt;&gt;0",E$6:E42,"&lt;&gt;",G$6:G42,"N"),"")</f>
        <v/>
      </c>
    </row>
    <row r="43" customFormat="false" ht="15" hidden="false" customHeight="true" outlineLevel="0" collapsed="false">
      <c r="A43" s="22"/>
      <c r="B43" s="23"/>
      <c r="C43" s="23"/>
      <c r="D43" s="24"/>
      <c r="E43" s="24"/>
      <c r="F43" s="25" t="str">
        <f aca="false">IF(AND(D43="",E43=""),"",$E$3-SUM(D$6:D43)+SUM(E$6:E43))</f>
        <v/>
      </c>
      <c r="G43" s="23"/>
      <c r="H43" s="23"/>
      <c r="I43" s="16" t="str">
        <f aca="false">IF(AND(N(D43)&lt;&gt;0,UPPER(G43)="N"),COUNTIFS(D$6:D43,"&lt;&gt;0",D$6:D43,"&lt;&gt;",G$6:G43,"N"),"")</f>
        <v/>
      </c>
      <c r="J43" s="16" t="str">
        <f aca="false">IF(AND(N(E43)&lt;&gt;0,UPPER(G43)="N"),COUNTIFS(E$6:E43,"&lt;&gt;0",E$6:E43,"&lt;&gt;",G$6:G43,"N"),"")</f>
        <v/>
      </c>
    </row>
    <row r="44" customFormat="false" ht="15" hidden="false" customHeight="true" outlineLevel="0" collapsed="false">
      <c r="A44" s="22"/>
      <c r="B44" s="23"/>
      <c r="C44" s="23"/>
      <c r="D44" s="24"/>
      <c r="E44" s="24"/>
      <c r="F44" s="25" t="str">
        <f aca="false">IF(AND(D44="",E44=""),"",$E$3-SUM(D$6:D44)+SUM(E$6:E44))</f>
        <v/>
      </c>
      <c r="G44" s="23"/>
      <c r="H44" s="23"/>
      <c r="I44" s="16" t="str">
        <f aca="false">IF(AND(N(D44)&lt;&gt;0,UPPER(G44)="N"),COUNTIFS(D$6:D44,"&lt;&gt;0",D$6:D44,"&lt;&gt;",G$6:G44,"N"),"")</f>
        <v/>
      </c>
      <c r="J44" s="16" t="str">
        <f aca="false">IF(AND(N(E44)&lt;&gt;0,UPPER(G44)="N"),COUNTIFS(E$6:E44,"&lt;&gt;0",E$6:E44,"&lt;&gt;",G$6:G44,"N"),"")</f>
        <v/>
      </c>
    </row>
    <row r="45" customFormat="false" ht="15" hidden="false" customHeight="true" outlineLevel="0" collapsed="false">
      <c r="A45" s="22"/>
      <c r="B45" s="23"/>
      <c r="C45" s="23"/>
      <c r="D45" s="24"/>
      <c r="E45" s="24"/>
      <c r="F45" s="25" t="str">
        <f aca="false">IF(AND(D45="",E45=""),"",$E$3-SUM(D$6:D45)+SUM(E$6:E45))</f>
        <v/>
      </c>
      <c r="G45" s="23"/>
      <c r="H45" s="23"/>
      <c r="I45" s="16" t="str">
        <f aca="false">IF(AND(N(D45)&lt;&gt;0,UPPER(G45)="N"),COUNTIFS(D$6:D45,"&lt;&gt;0",D$6:D45,"&lt;&gt;",G$6:G45,"N"),"")</f>
        <v/>
      </c>
      <c r="J45" s="16" t="str">
        <f aca="false">IF(AND(N(E45)&lt;&gt;0,UPPER(G45)="N"),COUNTIFS(E$6:E45,"&lt;&gt;0",E$6:E45,"&lt;&gt;",G$6:G45,"N"),"")</f>
        <v/>
      </c>
    </row>
    <row r="46" customFormat="false" ht="15" hidden="false" customHeight="true" outlineLevel="0" collapsed="false">
      <c r="A46" s="22"/>
      <c r="B46" s="23"/>
      <c r="C46" s="23"/>
      <c r="D46" s="24"/>
      <c r="E46" s="24"/>
      <c r="F46" s="25" t="str">
        <f aca="false">IF(AND(D46="",E46=""),"",$E$3-SUM(D$6:D46)+SUM(E$6:E46))</f>
        <v/>
      </c>
      <c r="G46" s="23"/>
      <c r="H46" s="23"/>
      <c r="I46" s="16" t="str">
        <f aca="false">IF(AND(N(D46)&lt;&gt;0,UPPER(G46)="N"),COUNTIFS(D$6:D46,"&lt;&gt;0",D$6:D46,"&lt;&gt;",G$6:G46,"N"),"")</f>
        <v/>
      </c>
      <c r="J46" s="16" t="str">
        <f aca="false">IF(AND(N(E46)&lt;&gt;0,UPPER(G46)="N"),COUNTIFS(E$6:E46,"&lt;&gt;0",E$6:E46,"&lt;&gt;",G$6:G46,"N"),"")</f>
        <v/>
      </c>
    </row>
    <row r="47" customFormat="false" ht="15" hidden="false" customHeight="true" outlineLevel="0" collapsed="false">
      <c r="A47" s="22"/>
      <c r="B47" s="23"/>
      <c r="C47" s="23"/>
      <c r="D47" s="24"/>
      <c r="E47" s="24"/>
      <c r="F47" s="25" t="str">
        <f aca="false">IF(AND(D47="",E47=""),"",$E$3-SUM(D$6:D47)+SUM(E$6:E47))</f>
        <v/>
      </c>
      <c r="G47" s="23"/>
      <c r="H47" s="23"/>
      <c r="I47" s="16" t="str">
        <f aca="false">IF(AND(N(D47)&lt;&gt;0,UPPER(G47)="N"),COUNTIFS(D$6:D47,"&lt;&gt;0",D$6:D47,"&lt;&gt;",G$6:G47,"N"),"")</f>
        <v/>
      </c>
      <c r="J47" s="16" t="str">
        <f aca="false">IF(AND(N(E47)&lt;&gt;0,UPPER(G47)="N"),COUNTIFS(E$6:E47,"&lt;&gt;0",E$6:E47,"&lt;&gt;",G$6:G47,"N"),"")</f>
        <v/>
      </c>
    </row>
    <row r="48" customFormat="false" ht="15" hidden="false" customHeight="true" outlineLevel="0" collapsed="false">
      <c r="A48" s="22"/>
      <c r="B48" s="23"/>
      <c r="C48" s="23"/>
      <c r="D48" s="24"/>
      <c r="E48" s="24"/>
      <c r="F48" s="25" t="str">
        <f aca="false">IF(AND(D48="",E48=""),"",$E$3-SUM(D$6:D48)+SUM(E$6:E48))</f>
        <v/>
      </c>
      <c r="G48" s="23"/>
      <c r="H48" s="23"/>
      <c r="I48" s="16" t="str">
        <f aca="false">IF(AND(N(D48)&lt;&gt;0,UPPER(G48)="N"),COUNTIFS(D$6:D48,"&lt;&gt;0",D$6:D48,"&lt;&gt;",G$6:G48,"N"),"")</f>
        <v/>
      </c>
      <c r="J48" s="16" t="str">
        <f aca="false">IF(AND(N(E48)&lt;&gt;0,UPPER(G48)="N"),COUNTIFS(E$6:E48,"&lt;&gt;0",E$6:E48,"&lt;&gt;",G$6:G48,"N"),"")</f>
        <v/>
      </c>
    </row>
    <row r="49" customFormat="false" ht="15" hidden="false" customHeight="true" outlineLevel="0" collapsed="false">
      <c r="A49" s="22"/>
      <c r="B49" s="23"/>
      <c r="C49" s="23"/>
      <c r="D49" s="24"/>
      <c r="E49" s="24"/>
      <c r="F49" s="25" t="str">
        <f aca="false">IF(AND(D49="",E49=""),"",$E$3-SUM(D$6:D49)+SUM(E$6:E49))</f>
        <v/>
      </c>
      <c r="G49" s="23"/>
      <c r="H49" s="23"/>
      <c r="I49" s="16" t="str">
        <f aca="false">IF(AND(N(D49)&lt;&gt;0,UPPER(G49)="N"),COUNTIFS(D$6:D49,"&lt;&gt;0",D$6:D49,"&lt;&gt;",G$6:G49,"N"),"")</f>
        <v/>
      </c>
      <c r="J49" s="16" t="str">
        <f aca="false">IF(AND(N(E49)&lt;&gt;0,UPPER(G49)="N"),COUNTIFS(E$6:E49,"&lt;&gt;0",E$6:E49,"&lt;&gt;",G$6:G49,"N"),"")</f>
        <v/>
      </c>
    </row>
    <row r="50" customFormat="false" ht="15" hidden="false" customHeight="true" outlineLevel="0" collapsed="false">
      <c r="A50" s="22"/>
      <c r="B50" s="23"/>
      <c r="C50" s="23"/>
      <c r="D50" s="24"/>
      <c r="E50" s="24"/>
      <c r="F50" s="25" t="str">
        <f aca="false">IF(AND(D50="",E50=""),"",$E$3-SUM(D$6:D50)+SUM(E$6:E50))</f>
        <v/>
      </c>
      <c r="G50" s="23"/>
      <c r="H50" s="23"/>
      <c r="I50" s="16" t="str">
        <f aca="false">IF(AND(N(D50)&lt;&gt;0,UPPER(G50)="N"),COUNTIFS(D$6:D50,"&lt;&gt;0",D$6:D50,"&lt;&gt;",G$6:G50,"N"),"")</f>
        <v/>
      </c>
      <c r="J50" s="16" t="str">
        <f aca="false">IF(AND(N(E50)&lt;&gt;0,UPPER(G50)="N"),COUNTIFS(E$6:E50,"&lt;&gt;0",E$6:E50,"&lt;&gt;",G$6:G50,"N"),"")</f>
        <v/>
      </c>
    </row>
    <row r="51" customFormat="false" ht="15" hidden="false" customHeight="true" outlineLevel="0" collapsed="false">
      <c r="A51" s="22"/>
      <c r="B51" s="23"/>
      <c r="C51" s="23"/>
      <c r="D51" s="24"/>
      <c r="E51" s="24"/>
      <c r="F51" s="25" t="str">
        <f aca="false">IF(AND(D51="",E51=""),"",$E$3-SUM(D$6:D51)+SUM(E$6:E51))</f>
        <v/>
      </c>
      <c r="G51" s="23"/>
      <c r="H51" s="23"/>
      <c r="I51" s="16" t="str">
        <f aca="false">IF(AND(N(D51)&lt;&gt;0,UPPER(G51)="N"),COUNTIFS(D$6:D51,"&lt;&gt;0",D$6:D51,"&lt;&gt;",G$6:G51,"N"),"")</f>
        <v/>
      </c>
      <c r="J51" s="16" t="str">
        <f aca="false">IF(AND(N(E51)&lt;&gt;0,UPPER(G51)="N"),COUNTIFS(E$6:E51,"&lt;&gt;0",E$6:E51,"&lt;&gt;",G$6:G51,"N"),"")</f>
        <v/>
      </c>
    </row>
    <row r="52" customFormat="false" ht="15" hidden="false" customHeight="true" outlineLevel="0" collapsed="false">
      <c r="A52" s="22"/>
      <c r="B52" s="23"/>
      <c r="C52" s="23"/>
      <c r="D52" s="24"/>
      <c r="E52" s="24"/>
      <c r="F52" s="25" t="str">
        <f aca="false">IF(AND(D52="",E52=""),"",$E$3-SUM(D$6:D52)+SUM(E$6:E52))</f>
        <v/>
      </c>
      <c r="G52" s="23"/>
      <c r="H52" s="23"/>
      <c r="I52" s="16" t="str">
        <f aca="false">IF(AND(N(D52)&lt;&gt;0,UPPER(G52)="N"),COUNTIFS(D$6:D52,"&lt;&gt;0",D$6:D52,"&lt;&gt;",G$6:G52,"N"),"")</f>
        <v/>
      </c>
      <c r="J52" s="16" t="str">
        <f aca="false">IF(AND(N(E52)&lt;&gt;0,UPPER(G52)="N"),COUNTIFS(E$6:E52,"&lt;&gt;0",E$6:E52,"&lt;&gt;",G$6:G52,"N"),"")</f>
        <v/>
      </c>
    </row>
    <row r="53" customFormat="false" ht="15" hidden="false" customHeight="true" outlineLevel="0" collapsed="false">
      <c r="A53" s="22"/>
      <c r="B53" s="23"/>
      <c r="C53" s="23"/>
      <c r="D53" s="24"/>
      <c r="E53" s="24"/>
      <c r="F53" s="25" t="str">
        <f aca="false">IF(AND(D53="",E53=""),"",$E$3-SUM(D$6:D53)+SUM(E$6:E53))</f>
        <v/>
      </c>
      <c r="G53" s="23"/>
      <c r="H53" s="23"/>
      <c r="I53" s="16" t="str">
        <f aca="false">IF(AND(N(D53)&lt;&gt;0,UPPER(G53)="N"),COUNTIFS(D$6:D53,"&lt;&gt;0",D$6:D53,"&lt;&gt;",G$6:G53,"N"),"")</f>
        <v/>
      </c>
      <c r="J53" s="16" t="str">
        <f aca="false">IF(AND(N(E53)&lt;&gt;0,UPPER(G53)="N"),COUNTIFS(E$6:E53,"&lt;&gt;0",E$6:E53,"&lt;&gt;",G$6:G53,"N"),"")</f>
        <v/>
      </c>
    </row>
    <row r="54" customFormat="false" ht="15" hidden="false" customHeight="true" outlineLevel="0" collapsed="false">
      <c r="A54" s="22"/>
      <c r="B54" s="23"/>
      <c r="C54" s="23"/>
      <c r="D54" s="24"/>
      <c r="E54" s="24"/>
      <c r="F54" s="25" t="str">
        <f aca="false">IF(AND(D54="",E54=""),"",$E$3-SUM(D$6:D54)+SUM(E$6:E54))</f>
        <v/>
      </c>
      <c r="G54" s="23"/>
      <c r="H54" s="23"/>
      <c r="I54" s="16" t="str">
        <f aca="false">IF(AND(N(D54)&lt;&gt;0,UPPER(G54)="N"),COUNTIFS(D$6:D54,"&lt;&gt;0",D$6:D54,"&lt;&gt;",G$6:G54,"N"),"")</f>
        <v/>
      </c>
      <c r="J54" s="16" t="str">
        <f aca="false">IF(AND(N(E54)&lt;&gt;0,UPPER(G54)="N"),COUNTIFS(E$6:E54,"&lt;&gt;0",E$6:E54,"&lt;&gt;",G$6:G54,"N"),"")</f>
        <v/>
      </c>
    </row>
    <row r="55" customFormat="false" ht="15" hidden="false" customHeight="true" outlineLevel="0" collapsed="false">
      <c r="A55" s="22"/>
      <c r="B55" s="23"/>
      <c r="C55" s="23"/>
      <c r="D55" s="24"/>
      <c r="E55" s="24"/>
      <c r="F55" s="25" t="str">
        <f aca="false">IF(AND(D55="",E55=""),"",$E$3-SUM(D$6:D55)+SUM(E$6:E55))</f>
        <v/>
      </c>
      <c r="G55" s="23"/>
      <c r="H55" s="23"/>
      <c r="I55" s="16" t="str">
        <f aca="false">IF(AND(N(D55)&lt;&gt;0,UPPER(G55)="N"),COUNTIFS(D$6:D55,"&lt;&gt;0",D$6:D55,"&lt;&gt;",G$6:G55,"N"),"")</f>
        <v/>
      </c>
      <c r="J55" s="16" t="str">
        <f aca="false">IF(AND(N(E55)&lt;&gt;0,UPPER(G55)="N"),COUNTIFS(E$6:E55,"&lt;&gt;0",E$6:E55,"&lt;&gt;",G$6:G55,"N"),"")</f>
        <v/>
      </c>
    </row>
    <row r="56" customFormat="false" ht="15" hidden="false" customHeight="true" outlineLevel="0" collapsed="false">
      <c r="A56" s="22"/>
      <c r="B56" s="23"/>
      <c r="C56" s="23"/>
      <c r="D56" s="24"/>
      <c r="E56" s="24"/>
      <c r="F56" s="25" t="str">
        <f aca="false">IF(AND(D56="",E56=""),"",$E$3-SUM(D$6:D56)+SUM(E$6:E56))</f>
        <v/>
      </c>
      <c r="G56" s="23"/>
      <c r="H56" s="23"/>
      <c r="I56" s="16" t="str">
        <f aca="false">IF(AND(N(D56)&lt;&gt;0,UPPER(G56)="N"),COUNTIFS(D$6:D56,"&lt;&gt;0",D$6:D56,"&lt;&gt;",G$6:G56,"N"),"")</f>
        <v/>
      </c>
      <c r="J56" s="16" t="str">
        <f aca="false">IF(AND(N(E56)&lt;&gt;0,UPPER(G56)="N"),COUNTIFS(E$6:E56,"&lt;&gt;0",E$6:E56,"&lt;&gt;",G$6:G56,"N"),"")</f>
        <v/>
      </c>
    </row>
    <row r="57" customFormat="false" ht="15" hidden="false" customHeight="true" outlineLevel="0" collapsed="false">
      <c r="A57" s="22"/>
      <c r="B57" s="23"/>
      <c r="C57" s="23"/>
      <c r="D57" s="24"/>
      <c r="E57" s="24"/>
      <c r="F57" s="25" t="str">
        <f aca="false">IF(AND(D57="",E57=""),"",$E$3-SUM(D$6:D57)+SUM(E$6:E57))</f>
        <v/>
      </c>
      <c r="G57" s="23"/>
      <c r="H57" s="23"/>
      <c r="I57" s="16" t="str">
        <f aca="false">IF(AND(N(D57)&lt;&gt;0,UPPER(G57)="N"),COUNTIFS(D$6:D57,"&lt;&gt;0",D$6:D57,"&lt;&gt;",G$6:G57,"N"),"")</f>
        <v/>
      </c>
      <c r="J57" s="16" t="str">
        <f aca="false">IF(AND(N(E57)&lt;&gt;0,UPPER(G57)="N"),COUNTIFS(E$6:E57,"&lt;&gt;0",E$6:E57,"&lt;&gt;",G$6:G57,"N"),"")</f>
        <v/>
      </c>
    </row>
    <row r="58" customFormat="false" ht="15" hidden="false" customHeight="true" outlineLevel="0" collapsed="false">
      <c r="A58" s="22"/>
      <c r="B58" s="23"/>
      <c r="C58" s="23"/>
      <c r="D58" s="24"/>
      <c r="E58" s="24"/>
      <c r="F58" s="25" t="str">
        <f aca="false">IF(AND(D58="",E58=""),"",$E$3-SUM(D$6:D58)+SUM(E$6:E58))</f>
        <v/>
      </c>
      <c r="G58" s="23"/>
      <c r="H58" s="23"/>
      <c r="I58" s="16" t="str">
        <f aca="false">IF(AND(N(D58)&lt;&gt;0,UPPER(G58)="N"),COUNTIFS(D$6:D58,"&lt;&gt;0",D$6:D58,"&lt;&gt;",G$6:G58,"N"),"")</f>
        <v/>
      </c>
      <c r="J58" s="16" t="str">
        <f aca="false">IF(AND(N(E58)&lt;&gt;0,UPPER(G58)="N"),COUNTIFS(E$6:E58,"&lt;&gt;0",E$6:E58,"&lt;&gt;",G$6:G58,"N"),"")</f>
        <v/>
      </c>
    </row>
    <row r="59" customFormat="false" ht="15" hidden="false" customHeight="true" outlineLevel="0" collapsed="false">
      <c r="A59" s="22"/>
      <c r="B59" s="23"/>
      <c r="C59" s="23"/>
      <c r="D59" s="24"/>
      <c r="E59" s="24"/>
      <c r="F59" s="25" t="str">
        <f aca="false">IF(AND(D59="",E59=""),"",$E$3-SUM(D$6:D59)+SUM(E$6:E59))</f>
        <v/>
      </c>
      <c r="G59" s="23"/>
      <c r="H59" s="23"/>
      <c r="I59" s="16" t="str">
        <f aca="false">IF(AND(N(D59)&lt;&gt;0,UPPER(G59)="N"),COUNTIFS(D$6:D59,"&lt;&gt;0",D$6:D59,"&lt;&gt;",G$6:G59,"N"),"")</f>
        <v/>
      </c>
      <c r="J59" s="16" t="str">
        <f aca="false">IF(AND(N(E59)&lt;&gt;0,UPPER(G59)="N"),COUNTIFS(E$6:E59,"&lt;&gt;0",E$6:E59,"&lt;&gt;",G$6:G59,"N"),"")</f>
        <v/>
      </c>
    </row>
    <row r="60" customFormat="false" ht="15" hidden="false" customHeight="true" outlineLevel="0" collapsed="false">
      <c r="A60" s="22"/>
      <c r="B60" s="23"/>
      <c r="C60" s="23"/>
      <c r="D60" s="24"/>
      <c r="E60" s="24"/>
      <c r="F60" s="25" t="str">
        <f aca="false">IF(AND(D60="",E60=""),"",$E$3-SUM(D$6:D60)+SUM(E$6:E60))</f>
        <v/>
      </c>
      <c r="G60" s="23"/>
      <c r="H60" s="23"/>
      <c r="I60" s="16" t="str">
        <f aca="false">IF(AND(N(D60)&lt;&gt;0,UPPER(G60)="N"),COUNTIFS(D$6:D60,"&lt;&gt;0",D$6:D60,"&lt;&gt;",G$6:G60,"N"),"")</f>
        <v/>
      </c>
      <c r="J60" s="16" t="str">
        <f aca="false">IF(AND(N(E60)&lt;&gt;0,UPPER(G60)="N"),COUNTIFS(E$6:E60,"&lt;&gt;0",E$6:E60,"&lt;&gt;",G$6:G60,"N"),"")</f>
        <v/>
      </c>
    </row>
    <row r="61" customFormat="false" ht="15" hidden="false" customHeight="true" outlineLevel="0" collapsed="false">
      <c r="A61" s="22"/>
      <c r="B61" s="23"/>
      <c r="C61" s="23"/>
      <c r="D61" s="24"/>
      <c r="E61" s="24"/>
      <c r="F61" s="25" t="str">
        <f aca="false">IF(AND(D61="",E61=""),"",$E$3-SUM(D$6:D61)+SUM(E$6:E61))</f>
        <v/>
      </c>
      <c r="G61" s="23"/>
      <c r="H61" s="23"/>
      <c r="I61" s="16" t="str">
        <f aca="false">IF(AND(N(D61)&lt;&gt;0,UPPER(G61)="N"),COUNTIFS(D$6:D61,"&lt;&gt;0",D$6:D61,"&lt;&gt;",G$6:G61,"N"),"")</f>
        <v/>
      </c>
      <c r="J61" s="16" t="str">
        <f aca="false">IF(AND(N(E61)&lt;&gt;0,UPPER(G61)="N"),COUNTIFS(E$6:E61,"&lt;&gt;0",E$6:E61,"&lt;&gt;",G$6:G61,"N"),"")</f>
        <v/>
      </c>
    </row>
    <row r="62" customFormat="false" ht="15" hidden="false" customHeight="true" outlineLevel="0" collapsed="false">
      <c r="A62" s="22"/>
      <c r="B62" s="23"/>
      <c r="C62" s="23"/>
      <c r="D62" s="24"/>
      <c r="E62" s="24"/>
      <c r="F62" s="25" t="str">
        <f aca="false">IF(AND(D62="",E62=""),"",$E$3-SUM(D$6:D62)+SUM(E$6:E62))</f>
        <v/>
      </c>
      <c r="G62" s="23"/>
      <c r="H62" s="23"/>
      <c r="I62" s="16" t="str">
        <f aca="false">IF(AND(N(D62)&lt;&gt;0,UPPER(G62)="N"),COUNTIFS(D$6:D62,"&lt;&gt;0",D$6:D62,"&lt;&gt;",G$6:G62,"N"),"")</f>
        <v/>
      </c>
      <c r="J62" s="16" t="str">
        <f aca="false">IF(AND(N(E62)&lt;&gt;0,UPPER(G62)="N"),COUNTIFS(E$6:E62,"&lt;&gt;0",E$6:E62,"&lt;&gt;",G$6:G62,"N"),"")</f>
        <v/>
      </c>
    </row>
    <row r="63" customFormat="false" ht="15" hidden="false" customHeight="true" outlineLevel="0" collapsed="false">
      <c r="A63" s="22"/>
      <c r="B63" s="23"/>
      <c r="C63" s="23"/>
      <c r="D63" s="24"/>
      <c r="E63" s="24"/>
      <c r="F63" s="25" t="str">
        <f aca="false">IF(AND(D63="",E63=""),"",$E$3-SUM(D$6:D63)+SUM(E$6:E63))</f>
        <v/>
      </c>
      <c r="G63" s="23"/>
      <c r="H63" s="23"/>
      <c r="I63" s="16" t="str">
        <f aca="false">IF(AND(N(D63)&lt;&gt;0,UPPER(G63)="N"),COUNTIFS(D$6:D63,"&lt;&gt;0",D$6:D63,"&lt;&gt;",G$6:G63,"N"),"")</f>
        <v/>
      </c>
      <c r="J63" s="16" t="str">
        <f aca="false">IF(AND(N(E63)&lt;&gt;0,UPPER(G63)="N"),COUNTIFS(E$6:E63,"&lt;&gt;0",E$6:E63,"&lt;&gt;",G$6:G63,"N"),"")</f>
        <v/>
      </c>
    </row>
    <row r="64" customFormat="false" ht="15" hidden="false" customHeight="true" outlineLevel="0" collapsed="false">
      <c r="A64" s="22"/>
      <c r="B64" s="23"/>
      <c r="C64" s="23"/>
      <c r="D64" s="24"/>
      <c r="E64" s="24"/>
      <c r="F64" s="25" t="str">
        <f aca="false">IF(AND(D64="",E64=""),"",$E$3-SUM(D$6:D64)+SUM(E$6:E64))</f>
        <v/>
      </c>
      <c r="G64" s="23"/>
      <c r="H64" s="23"/>
      <c r="I64" s="16" t="str">
        <f aca="false">IF(AND(N(D64)&lt;&gt;0,UPPER(G64)="N"),COUNTIFS(D$6:D64,"&lt;&gt;0",D$6:D64,"&lt;&gt;",G$6:G64,"N"),"")</f>
        <v/>
      </c>
      <c r="J64" s="16" t="str">
        <f aca="false">IF(AND(N(E64)&lt;&gt;0,UPPER(G64)="N"),COUNTIFS(E$6:E64,"&lt;&gt;0",E$6:E64,"&lt;&gt;",G$6:G64,"N"),"")</f>
        <v/>
      </c>
    </row>
    <row r="65" customFormat="false" ht="15" hidden="false" customHeight="true" outlineLevel="0" collapsed="false">
      <c r="A65" s="22"/>
      <c r="B65" s="23"/>
      <c r="C65" s="23"/>
      <c r="D65" s="24"/>
      <c r="E65" s="24"/>
      <c r="F65" s="25" t="str">
        <f aca="false">IF(AND(D65="",E65=""),"",$E$3-SUM(D$6:D65)+SUM(E$6:E65))</f>
        <v/>
      </c>
      <c r="G65" s="23"/>
      <c r="H65" s="23"/>
      <c r="I65" s="16" t="str">
        <f aca="false">IF(AND(N(D65)&lt;&gt;0,UPPER(G65)="N"),COUNTIFS(D$6:D65,"&lt;&gt;0",D$6:D65,"&lt;&gt;",G$6:G65,"N"),"")</f>
        <v/>
      </c>
      <c r="J65" s="16" t="str">
        <f aca="false">IF(AND(N(E65)&lt;&gt;0,UPPER(G65)="N"),COUNTIFS(E$6:E65,"&lt;&gt;0",E$6:E65,"&lt;&gt;",G$6:G65,"N"),"")</f>
        <v/>
      </c>
    </row>
    <row r="66" customFormat="false" ht="15" hidden="false" customHeight="true" outlineLevel="0" collapsed="false">
      <c r="A66" s="22"/>
      <c r="B66" s="23"/>
      <c r="C66" s="23"/>
      <c r="D66" s="24"/>
      <c r="E66" s="24"/>
      <c r="F66" s="25" t="str">
        <f aca="false">IF(AND(D66="",E66=""),"",$E$3-SUM(D$6:D66)+SUM(E$6:E66))</f>
        <v/>
      </c>
      <c r="G66" s="23"/>
      <c r="H66" s="23"/>
      <c r="I66" s="16" t="str">
        <f aca="false">IF(AND(N(D66)&lt;&gt;0,UPPER(G66)="N"),COUNTIFS(D$6:D66,"&lt;&gt;0",D$6:D66,"&lt;&gt;",G$6:G66,"N"),"")</f>
        <v/>
      </c>
      <c r="J66" s="16" t="str">
        <f aca="false">IF(AND(N(E66)&lt;&gt;0,UPPER(G66)="N"),COUNTIFS(E$6:E66,"&lt;&gt;0",E$6:E66,"&lt;&gt;",G$6:G66,"N"),"")</f>
        <v/>
      </c>
    </row>
    <row r="67" customFormat="false" ht="15" hidden="false" customHeight="true" outlineLevel="0" collapsed="false">
      <c r="A67" s="22"/>
      <c r="B67" s="23"/>
      <c r="C67" s="23"/>
      <c r="D67" s="24"/>
      <c r="E67" s="24"/>
      <c r="F67" s="25" t="str">
        <f aca="false">IF(AND(D67="",E67=""),"",$E$3-SUM(D$6:D67)+SUM(E$6:E67))</f>
        <v/>
      </c>
      <c r="G67" s="23"/>
      <c r="H67" s="23"/>
      <c r="I67" s="16" t="str">
        <f aca="false">IF(AND(N(D67)&lt;&gt;0,UPPER(G67)="N"),COUNTIFS(D$6:D67,"&lt;&gt;0",D$6:D67,"&lt;&gt;",G$6:G67,"N"),"")</f>
        <v/>
      </c>
      <c r="J67" s="16" t="str">
        <f aca="false">IF(AND(N(E67)&lt;&gt;0,UPPER(G67)="N"),COUNTIFS(E$6:E67,"&lt;&gt;0",E$6:E67,"&lt;&gt;",G$6:G67,"N"),"")</f>
        <v/>
      </c>
    </row>
    <row r="68" customFormat="false" ht="15" hidden="false" customHeight="true" outlineLevel="0" collapsed="false">
      <c r="A68" s="22"/>
      <c r="B68" s="23"/>
      <c r="C68" s="23"/>
      <c r="D68" s="24"/>
      <c r="E68" s="24"/>
      <c r="F68" s="25" t="str">
        <f aca="false">IF(AND(D68="",E68=""),"",$E$3-SUM(D$6:D68)+SUM(E$6:E68))</f>
        <v/>
      </c>
      <c r="G68" s="23"/>
      <c r="H68" s="23"/>
      <c r="I68" s="16" t="str">
        <f aca="false">IF(AND(N(D68)&lt;&gt;0,UPPER(G68)="N"),COUNTIFS(D$6:D68,"&lt;&gt;0",D$6:D68,"&lt;&gt;",G$6:G68,"N"),"")</f>
        <v/>
      </c>
      <c r="J68" s="16" t="str">
        <f aca="false">IF(AND(N(E68)&lt;&gt;0,UPPER(G68)="N"),COUNTIFS(E$6:E68,"&lt;&gt;0",E$6:E68,"&lt;&gt;",G$6:G68,"N"),"")</f>
        <v/>
      </c>
    </row>
    <row r="69" customFormat="false" ht="15" hidden="false" customHeight="true" outlineLevel="0" collapsed="false">
      <c r="A69" s="22"/>
      <c r="B69" s="23"/>
      <c r="C69" s="23"/>
      <c r="D69" s="24"/>
      <c r="E69" s="24"/>
      <c r="F69" s="25" t="str">
        <f aca="false">IF(AND(D69="",E69=""),"",$E$3-SUM(D$6:D69)+SUM(E$6:E69))</f>
        <v/>
      </c>
      <c r="G69" s="23"/>
      <c r="H69" s="23"/>
      <c r="I69" s="16" t="str">
        <f aca="false">IF(AND(N(D69)&lt;&gt;0,UPPER(G69)="N"),COUNTIFS(D$6:D69,"&lt;&gt;0",D$6:D69,"&lt;&gt;",G$6:G69,"N"),"")</f>
        <v/>
      </c>
      <c r="J69" s="16" t="str">
        <f aca="false">IF(AND(N(E69)&lt;&gt;0,UPPER(G69)="N"),COUNTIFS(E$6:E69,"&lt;&gt;0",E$6:E69,"&lt;&gt;",G$6:G69,"N"),"")</f>
        <v/>
      </c>
    </row>
    <row r="70" customFormat="false" ht="15" hidden="false" customHeight="true" outlineLevel="0" collapsed="false">
      <c r="A70" s="22"/>
      <c r="B70" s="23"/>
      <c r="C70" s="23"/>
      <c r="D70" s="24"/>
      <c r="E70" s="24"/>
      <c r="F70" s="25" t="str">
        <f aca="false">IF(AND(D70="",E70=""),"",$E$3-SUM(D$6:D70)+SUM(E$6:E70))</f>
        <v/>
      </c>
      <c r="G70" s="23"/>
      <c r="H70" s="23"/>
      <c r="I70" s="16" t="str">
        <f aca="false">IF(AND(N(D70)&lt;&gt;0,UPPER(G70)="N"),COUNTIFS(D$6:D70,"&lt;&gt;0",D$6:D70,"&lt;&gt;",G$6:G70,"N"),"")</f>
        <v/>
      </c>
      <c r="J70" s="16" t="str">
        <f aca="false">IF(AND(N(E70)&lt;&gt;0,UPPER(G70)="N"),COUNTIFS(E$6:E70,"&lt;&gt;0",E$6:E70,"&lt;&gt;",G$6:G70,"N"),"")</f>
        <v/>
      </c>
    </row>
    <row r="71" customFormat="false" ht="15" hidden="false" customHeight="true" outlineLevel="0" collapsed="false">
      <c r="A71" s="22"/>
      <c r="B71" s="23"/>
      <c r="C71" s="23"/>
      <c r="D71" s="24"/>
      <c r="E71" s="24"/>
      <c r="F71" s="25" t="str">
        <f aca="false">IF(AND(D71="",E71=""),"",$E$3-SUM(D$6:D71)+SUM(E$6:E71))</f>
        <v/>
      </c>
      <c r="G71" s="23"/>
      <c r="H71" s="23"/>
      <c r="I71" s="16" t="str">
        <f aca="false">IF(AND(N(D71)&lt;&gt;0,UPPER(G71)="N"),COUNTIFS(D$6:D71,"&lt;&gt;0",D$6:D71,"&lt;&gt;",G$6:G71,"N"),"")</f>
        <v/>
      </c>
      <c r="J71" s="16" t="str">
        <f aca="false">IF(AND(N(E71)&lt;&gt;0,UPPER(G71)="N"),COUNTIFS(E$6:E71,"&lt;&gt;0",E$6:E71,"&lt;&gt;",G$6:G71,"N"),"")</f>
        <v/>
      </c>
    </row>
    <row r="72" customFormat="false" ht="15" hidden="false" customHeight="true" outlineLevel="0" collapsed="false">
      <c r="A72" s="22"/>
      <c r="B72" s="23"/>
      <c r="C72" s="23"/>
      <c r="D72" s="24"/>
      <c r="E72" s="24"/>
      <c r="F72" s="25" t="str">
        <f aca="false">IF(AND(D72="",E72=""),"",$E$3-SUM(D$6:D72)+SUM(E$6:E72))</f>
        <v/>
      </c>
      <c r="G72" s="23"/>
      <c r="H72" s="23"/>
      <c r="I72" s="16" t="str">
        <f aca="false">IF(AND(N(D72)&lt;&gt;0,UPPER(G72)="N"),COUNTIFS(D$6:D72,"&lt;&gt;0",D$6:D72,"&lt;&gt;",G$6:G72,"N"),"")</f>
        <v/>
      </c>
      <c r="J72" s="16" t="str">
        <f aca="false">IF(AND(N(E72)&lt;&gt;0,UPPER(G72)="N"),COUNTIFS(E$6:E72,"&lt;&gt;0",E$6:E72,"&lt;&gt;",G$6:G72,"N"),"")</f>
        <v/>
      </c>
    </row>
    <row r="73" customFormat="false" ht="15" hidden="false" customHeight="true" outlineLevel="0" collapsed="false">
      <c r="A73" s="22"/>
      <c r="B73" s="23"/>
      <c r="C73" s="23"/>
      <c r="D73" s="24"/>
      <c r="E73" s="24"/>
      <c r="F73" s="25" t="str">
        <f aca="false">IF(AND(D73="",E73=""),"",$E$3-SUM(D$6:D73)+SUM(E$6:E73))</f>
        <v/>
      </c>
      <c r="G73" s="23"/>
      <c r="H73" s="23"/>
      <c r="I73" s="16" t="str">
        <f aca="false">IF(AND(N(D73)&lt;&gt;0,UPPER(G73)="N"),COUNTIFS(D$6:D73,"&lt;&gt;0",D$6:D73,"&lt;&gt;",G$6:G73,"N"),"")</f>
        <v/>
      </c>
      <c r="J73" s="16" t="str">
        <f aca="false">IF(AND(N(E73)&lt;&gt;0,UPPER(G73)="N"),COUNTIFS(E$6:E73,"&lt;&gt;0",E$6:E73,"&lt;&gt;",G$6:G73,"N"),"")</f>
        <v/>
      </c>
    </row>
    <row r="74" customFormat="false" ht="15" hidden="false" customHeight="true" outlineLevel="0" collapsed="false">
      <c r="A74" s="22"/>
      <c r="B74" s="23"/>
      <c r="C74" s="23"/>
      <c r="D74" s="24"/>
      <c r="E74" s="24"/>
      <c r="F74" s="25" t="str">
        <f aca="false">IF(AND(D74="",E74=""),"",$E$3-SUM(D$6:D74)+SUM(E$6:E74))</f>
        <v/>
      </c>
      <c r="G74" s="23"/>
      <c r="H74" s="23"/>
      <c r="I74" s="16" t="str">
        <f aca="false">IF(AND(N(D74)&lt;&gt;0,UPPER(G74)="N"),COUNTIFS(D$6:D74,"&lt;&gt;0",D$6:D74,"&lt;&gt;",G$6:G74,"N"),"")</f>
        <v/>
      </c>
      <c r="J74" s="16" t="str">
        <f aca="false">IF(AND(N(E74)&lt;&gt;0,UPPER(G74)="N"),COUNTIFS(E$6:E74,"&lt;&gt;0",E$6:E74,"&lt;&gt;",G$6:G74,"N"),"")</f>
        <v/>
      </c>
    </row>
    <row r="75" customFormat="false" ht="15" hidden="false" customHeight="true" outlineLevel="0" collapsed="false">
      <c r="A75" s="22"/>
      <c r="B75" s="23"/>
      <c r="C75" s="23"/>
      <c r="D75" s="24"/>
      <c r="E75" s="24"/>
      <c r="F75" s="25" t="str">
        <f aca="false">IF(AND(D75="",E75=""),"",$E$3-SUM(D$6:D75)+SUM(E$6:E75))</f>
        <v/>
      </c>
      <c r="G75" s="23"/>
      <c r="H75" s="23"/>
      <c r="I75" s="16" t="str">
        <f aca="false">IF(AND(N(D75)&lt;&gt;0,UPPER(G75)="N"),COUNTIFS(D$6:D75,"&lt;&gt;0",D$6:D75,"&lt;&gt;",G$6:G75,"N"),"")</f>
        <v/>
      </c>
      <c r="J75" s="16" t="str">
        <f aca="false">IF(AND(N(E75)&lt;&gt;0,UPPER(G75)="N"),COUNTIFS(E$6:E75,"&lt;&gt;0",E$6:E75,"&lt;&gt;",G$6:G75,"N"),"")</f>
        <v/>
      </c>
    </row>
    <row r="76" customFormat="false" ht="15" hidden="false" customHeight="true" outlineLevel="0" collapsed="false">
      <c r="A76" s="22"/>
      <c r="B76" s="23"/>
      <c r="C76" s="23"/>
      <c r="D76" s="24"/>
      <c r="E76" s="24"/>
      <c r="F76" s="25" t="str">
        <f aca="false">IF(AND(D76="",E76=""),"",$E$3-SUM(D$6:D76)+SUM(E$6:E76))</f>
        <v/>
      </c>
      <c r="G76" s="23"/>
      <c r="H76" s="23"/>
      <c r="I76" s="16" t="str">
        <f aca="false">IF(AND(N(D76)&lt;&gt;0,UPPER(G76)="N"),COUNTIFS(D$6:D76,"&lt;&gt;0",D$6:D76,"&lt;&gt;",G$6:G76,"N"),"")</f>
        <v/>
      </c>
      <c r="J76" s="16" t="str">
        <f aca="false">IF(AND(N(E76)&lt;&gt;0,UPPER(G76)="N"),COUNTIFS(E$6:E76,"&lt;&gt;0",E$6:E76,"&lt;&gt;",G$6:G76,"N"),"")</f>
        <v/>
      </c>
    </row>
    <row r="77" customFormat="false" ht="15" hidden="false" customHeight="true" outlineLevel="0" collapsed="false">
      <c r="A77" s="22"/>
      <c r="B77" s="23"/>
      <c r="C77" s="23"/>
      <c r="D77" s="24"/>
      <c r="E77" s="24"/>
      <c r="F77" s="25" t="str">
        <f aca="false">IF(AND(D77="",E77=""),"",$E$3-SUM(D$6:D77)+SUM(E$6:E77))</f>
        <v/>
      </c>
      <c r="G77" s="23"/>
      <c r="H77" s="23"/>
      <c r="I77" s="16" t="str">
        <f aca="false">IF(AND(N(D77)&lt;&gt;0,UPPER(G77)="N"),COUNTIFS(D$6:D77,"&lt;&gt;0",D$6:D77,"&lt;&gt;",G$6:G77,"N"),"")</f>
        <v/>
      </c>
      <c r="J77" s="16" t="str">
        <f aca="false">IF(AND(N(E77)&lt;&gt;0,UPPER(G77)="N"),COUNTIFS(E$6:E77,"&lt;&gt;0",E$6:E77,"&lt;&gt;",G$6:G77,"N"),"")</f>
        <v/>
      </c>
    </row>
    <row r="78" customFormat="false" ht="15" hidden="false" customHeight="true" outlineLevel="0" collapsed="false">
      <c r="A78" s="22"/>
      <c r="B78" s="23"/>
      <c r="C78" s="23"/>
      <c r="D78" s="24"/>
      <c r="E78" s="24"/>
      <c r="F78" s="25" t="str">
        <f aca="false">IF(AND(D78="",E78=""),"",$E$3-SUM(D$6:D78)+SUM(E$6:E78))</f>
        <v/>
      </c>
      <c r="G78" s="23"/>
      <c r="H78" s="23"/>
      <c r="I78" s="16" t="str">
        <f aca="false">IF(AND(N(D78)&lt;&gt;0,UPPER(G78)="N"),COUNTIFS(D$6:D78,"&lt;&gt;0",D$6:D78,"&lt;&gt;",G$6:G78,"N"),"")</f>
        <v/>
      </c>
      <c r="J78" s="16" t="str">
        <f aca="false">IF(AND(N(E78)&lt;&gt;0,UPPER(G78)="N"),COUNTIFS(E$6:E78,"&lt;&gt;0",E$6:E78,"&lt;&gt;",G$6:G78,"N"),"")</f>
        <v/>
      </c>
    </row>
    <row r="79" customFormat="false" ht="15" hidden="false" customHeight="true" outlineLevel="0" collapsed="false">
      <c r="A79" s="22"/>
      <c r="B79" s="23"/>
      <c r="C79" s="23"/>
      <c r="D79" s="24"/>
      <c r="E79" s="24"/>
      <c r="F79" s="25" t="str">
        <f aca="false">IF(AND(D79="",E79=""),"",$E$3-SUM(D$6:D79)+SUM(E$6:E79))</f>
        <v/>
      </c>
      <c r="G79" s="23"/>
      <c r="H79" s="23"/>
      <c r="I79" s="16" t="str">
        <f aca="false">IF(AND(N(D79)&lt;&gt;0,UPPER(G79)="N"),COUNTIFS(D$6:D79,"&lt;&gt;0",D$6:D79,"&lt;&gt;",G$6:G79,"N"),"")</f>
        <v/>
      </c>
      <c r="J79" s="16" t="str">
        <f aca="false">IF(AND(N(E79)&lt;&gt;0,UPPER(G79)="N"),COUNTIFS(E$6:E79,"&lt;&gt;0",E$6:E79,"&lt;&gt;",G$6:G79,"N"),"")</f>
        <v/>
      </c>
    </row>
    <row r="80" customFormat="false" ht="15" hidden="false" customHeight="true" outlineLevel="0" collapsed="false">
      <c r="A80" s="22"/>
      <c r="B80" s="23"/>
      <c r="C80" s="23"/>
      <c r="D80" s="24"/>
      <c r="E80" s="24"/>
      <c r="F80" s="25" t="str">
        <f aca="false">IF(AND(D80="",E80=""),"",$E$3-SUM(D$6:D80)+SUM(E$6:E80))</f>
        <v/>
      </c>
      <c r="G80" s="23"/>
      <c r="H80" s="23"/>
      <c r="I80" s="16" t="str">
        <f aca="false">IF(AND(N(D80)&lt;&gt;0,UPPER(G80)="N"),COUNTIFS(D$6:D80,"&lt;&gt;0",D$6:D80,"&lt;&gt;",G$6:G80,"N"),"")</f>
        <v/>
      </c>
      <c r="J80" s="16" t="str">
        <f aca="false">IF(AND(N(E80)&lt;&gt;0,UPPER(G80)="N"),COUNTIFS(E$6:E80,"&lt;&gt;0",E$6:E80,"&lt;&gt;",G$6:G80,"N"),"")</f>
        <v/>
      </c>
    </row>
    <row r="81" customFormat="false" ht="15" hidden="false" customHeight="true" outlineLevel="0" collapsed="false">
      <c r="A81" s="22"/>
      <c r="B81" s="23"/>
      <c r="C81" s="23"/>
      <c r="D81" s="24"/>
      <c r="E81" s="24"/>
      <c r="F81" s="25" t="str">
        <f aca="false">IF(AND(D81="",E81=""),"",$E$3-SUM(D$6:D81)+SUM(E$6:E81))</f>
        <v/>
      </c>
      <c r="G81" s="23"/>
      <c r="H81" s="23"/>
      <c r="I81" s="16" t="str">
        <f aca="false">IF(AND(N(D81)&lt;&gt;0,UPPER(G81)="N"),COUNTIFS(D$6:D81,"&lt;&gt;0",D$6:D81,"&lt;&gt;",G$6:G81,"N"),"")</f>
        <v/>
      </c>
      <c r="J81" s="16" t="str">
        <f aca="false">IF(AND(N(E81)&lt;&gt;0,UPPER(G81)="N"),COUNTIFS(E$6:E81,"&lt;&gt;0",E$6:E81,"&lt;&gt;",G$6:G81,"N"),"")</f>
        <v/>
      </c>
    </row>
    <row r="82" customFormat="false" ht="15" hidden="false" customHeight="true" outlineLevel="0" collapsed="false">
      <c r="A82" s="22"/>
      <c r="B82" s="23"/>
      <c r="C82" s="23"/>
      <c r="D82" s="24"/>
      <c r="E82" s="24"/>
      <c r="F82" s="25" t="str">
        <f aca="false">IF(AND(D82="",E82=""),"",$E$3-SUM(D$6:D82)+SUM(E$6:E82))</f>
        <v/>
      </c>
      <c r="G82" s="23"/>
      <c r="H82" s="23"/>
      <c r="I82" s="16" t="str">
        <f aca="false">IF(AND(N(D82)&lt;&gt;0,UPPER(G82)="N"),COUNTIFS(D$6:D82,"&lt;&gt;0",D$6:D82,"&lt;&gt;",G$6:G82,"N"),"")</f>
        <v/>
      </c>
      <c r="J82" s="16" t="str">
        <f aca="false">IF(AND(N(E82)&lt;&gt;0,UPPER(G82)="N"),COUNTIFS(E$6:E82,"&lt;&gt;0",E$6:E82,"&lt;&gt;",G$6:G82,"N"),"")</f>
        <v/>
      </c>
    </row>
    <row r="83" customFormat="false" ht="15" hidden="false" customHeight="true" outlineLevel="0" collapsed="false">
      <c r="A83" s="22"/>
      <c r="B83" s="23"/>
      <c r="C83" s="23"/>
      <c r="D83" s="24"/>
      <c r="E83" s="24"/>
      <c r="F83" s="25" t="str">
        <f aca="false">IF(AND(D83="",E83=""),"",$E$3-SUM(D$6:D83)+SUM(E$6:E83))</f>
        <v/>
      </c>
      <c r="G83" s="23"/>
      <c r="H83" s="23"/>
      <c r="I83" s="16" t="str">
        <f aca="false">IF(AND(N(D83)&lt;&gt;0,UPPER(G83)="N"),COUNTIFS(D$6:D83,"&lt;&gt;0",D$6:D83,"&lt;&gt;",G$6:G83,"N"),"")</f>
        <v/>
      </c>
      <c r="J83" s="16" t="str">
        <f aca="false">IF(AND(N(E83)&lt;&gt;0,UPPER(G83)="N"),COUNTIFS(E$6:E83,"&lt;&gt;0",E$6:E83,"&lt;&gt;",G$6:G83,"N"),"")</f>
        <v/>
      </c>
    </row>
    <row r="84" customFormat="false" ht="15" hidden="false" customHeight="true" outlineLevel="0" collapsed="false">
      <c r="A84" s="22"/>
      <c r="B84" s="23"/>
      <c r="C84" s="23"/>
      <c r="D84" s="24"/>
      <c r="E84" s="24"/>
      <c r="F84" s="25" t="str">
        <f aca="false">IF(AND(D84="",E84=""),"",$E$3-SUM(D$6:D84)+SUM(E$6:E84))</f>
        <v/>
      </c>
      <c r="G84" s="23"/>
      <c r="H84" s="23"/>
      <c r="I84" s="16" t="str">
        <f aca="false">IF(AND(N(D84)&lt;&gt;0,UPPER(G84)="N"),COUNTIFS(D$6:D84,"&lt;&gt;0",D$6:D84,"&lt;&gt;",G$6:G84,"N"),"")</f>
        <v/>
      </c>
      <c r="J84" s="16" t="str">
        <f aca="false">IF(AND(N(E84)&lt;&gt;0,UPPER(G84)="N"),COUNTIFS(E$6:E84,"&lt;&gt;0",E$6:E84,"&lt;&gt;",G$6:G84,"N"),"")</f>
        <v/>
      </c>
    </row>
    <row r="85" customFormat="false" ht="15" hidden="false" customHeight="true" outlineLevel="0" collapsed="false">
      <c r="A85" s="22"/>
      <c r="B85" s="23"/>
      <c r="C85" s="23"/>
      <c r="D85" s="24"/>
      <c r="E85" s="24"/>
      <c r="F85" s="25" t="str">
        <f aca="false">IF(AND(D85="",E85=""),"",$E$3-SUM(D$6:D85)+SUM(E$6:E85))</f>
        <v/>
      </c>
      <c r="G85" s="23"/>
      <c r="H85" s="23"/>
      <c r="I85" s="16" t="str">
        <f aca="false">IF(AND(N(D85)&lt;&gt;0,UPPER(G85)="N"),COUNTIFS(D$6:D85,"&lt;&gt;0",D$6:D85,"&lt;&gt;",G$6:G85,"N"),"")</f>
        <v/>
      </c>
      <c r="J85" s="16" t="str">
        <f aca="false">IF(AND(N(E85)&lt;&gt;0,UPPER(G85)="N"),COUNTIFS(E$6:E85,"&lt;&gt;0",E$6:E85,"&lt;&gt;",G$6:G85,"N"),"")</f>
        <v/>
      </c>
    </row>
    <row r="86" customFormat="false" ht="15" hidden="false" customHeight="true" outlineLevel="0" collapsed="false">
      <c r="A86" s="22"/>
      <c r="B86" s="23"/>
      <c r="C86" s="23"/>
      <c r="D86" s="24"/>
      <c r="E86" s="24"/>
      <c r="F86" s="25" t="str">
        <f aca="false">IF(AND(D86="",E86=""),"",$E$3-SUM(D$6:D86)+SUM(E$6:E86))</f>
        <v/>
      </c>
      <c r="G86" s="23"/>
      <c r="H86" s="23"/>
      <c r="I86" s="16" t="str">
        <f aca="false">IF(AND(N(D86)&lt;&gt;0,UPPER(G86)="N"),COUNTIFS(D$6:D86,"&lt;&gt;0",D$6:D86,"&lt;&gt;",G$6:G86,"N"),"")</f>
        <v/>
      </c>
      <c r="J86" s="16" t="str">
        <f aca="false">IF(AND(N(E86)&lt;&gt;0,UPPER(G86)="N"),COUNTIFS(E$6:E86,"&lt;&gt;0",E$6:E86,"&lt;&gt;",G$6:G86,"N"),"")</f>
        <v/>
      </c>
    </row>
    <row r="87" customFormat="false" ht="15" hidden="false" customHeight="true" outlineLevel="0" collapsed="false">
      <c r="A87" s="22"/>
      <c r="B87" s="23"/>
      <c r="C87" s="23"/>
      <c r="D87" s="24"/>
      <c r="E87" s="24"/>
      <c r="F87" s="25" t="str">
        <f aca="false">IF(AND(D87="",E87=""),"",$E$3-SUM(D$6:D87)+SUM(E$6:E87))</f>
        <v/>
      </c>
      <c r="G87" s="23"/>
      <c r="H87" s="23"/>
      <c r="I87" s="16" t="str">
        <f aca="false">IF(AND(N(D87)&lt;&gt;0,UPPER(G87)="N"),COUNTIFS(D$6:D87,"&lt;&gt;0",D$6:D87,"&lt;&gt;",G$6:G87,"N"),"")</f>
        <v/>
      </c>
      <c r="J87" s="16" t="str">
        <f aca="false">IF(AND(N(E87)&lt;&gt;0,UPPER(G87)="N"),COUNTIFS(E$6:E87,"&lt;&gt;0",E$6:E87,"&lt;&gt;",G$6:G87,"N"),"")</f>
        <v/>
      </c>
    </row>
    <row r="88" customFormat="false" ht="15" hidden="false" customHeight="true" outlineLevel="0" collapsed="false">
      <c r="A88" s="22"/>
      <c r="B88" s="23"/>
      <c r="C88" s="23"/>
      <c r="D88" s="24"/>
      <c r="E88" s="24"/>
      <c r="F88" s="25" t="str">
        <f aca="false">IF(AND(D88="",E88=""),"",$E$3-SUM(D$6:D88)+SUM(E$6:E88))</f>
        <v/>
      </c>
      <c r="G88" s="23"/>
      <c r="H88" s="23"/>
      <c r="I88" s="16" t="str">
        <f aca="false">IF(AND(N(D88)&lt;&gt;0,UPPER(G88)="N"),COUNTIFS(D$6:D88,"&lt;&gt;0",D$6:D88,"&lt;&gt;",G$6:G88,"N"),"")</f>
        <v/>
      </c>
      <c r="J88" s="16" t="str">
        <f aca="false">IF(AND(N(E88)&lt;&gt;0,UPPER(G88)="N"),COUNTIFS(E$6:E88,"&lt;&gt;0",E$6:E88,"&lt;&gt;",G$6:G88,"N"),"")</f>
        <v/>
      </c>
    </row>
    <row r="89" customFormat="false" ht="15" hidden="false" customHeight="true" outlineLevel="0" collapsed="false">
      <c r="A89" s="22"/>
      <c r="B89" s="23"/>
      <c r="C89" s="23"/>
      <c r="D89" s="24"/>
      <c r="E89" s="24"/>
      <c r="F89" s="25" t="str">
        <f aca="false">IF(AND(D89="",E89=""),"",$E$3-SUM(D$6:D89)+SUM(E$6:E89))</f>
        <v/>
      </c>
      <c r="G89" s="23"/>
      <c r="H89" s="23"/>
      <c r="I89" s="16" t="str">
        <f aca="false">IF(AND(N(D89)&lt;&gt;0,UPPER(G89)="N"),COUNTIFS(D$6:D89,"&lt;&gt;0",D$6:D89,"&lt;&gt;",G$6:G89,"N"),"")</f>
        <v/>
      </c>
      <c r="J89" s="16" t="str">
        <f aca="false">IF(AND(N(E89)&lt;&gt;0,UPPER(G89)="N"),COUNTIFS(E$6:E89,"&lt;&gt;0",E$6:E89,"&lt;&gt;",G$6:G89,"N"),"")</f>
        <v/>
      </c>
    </row>
    <row r="90" customFormat="false" ht="15" hidden="false" customHeight="true" outlineLevel="0" collapsed="false">
      <c r="A90" s="22"/>
      <c r="B90" s="23"/>
      <c r="C90" s="23"/>
      <c r="D90" s="24"/>
      <c r="E90" s="24"/>
      <c r="F90" s="25" t="str">
        <f aca="false">IF(AND(D90="",E90=""),"",$E$3-SUM(D$6:D90)+SUM(E$6:E90))</f>
        <v/>
      </c>
      <c r="G90" s="23"/>
      <c r="H90" s="23"/>
      <c r="I90" s="16" t="str">
        <f aca="false">IF(AND(N(D90)&lt;&gt;0,UPPER(G90)="N"),COUNTIFS(D$6:D90,"&lt;&gt;0",D$6:D90,"&lt;&gt;",G$6:G90,"N"),"")</f>
        <v/>
      </c>
      <c r="J90" s="16" t="str">
        <f aca="false">IF(AND(N(E90)&lt;&gt;0,UPPER(G90)="N"),COUNTIFS(E$6:E90,"&lt;&gt;0",E$6:E90,"&lt;&gt;",G$6:G90,"N"),"")</f>
        <v/>
      </c>
    </row>
    <row r="91" customFormat="false" ht="15" hidden="false" customHeight="true" outlineLevel="0" collapsed="false">
      <c r="A91" s="22"/>
      <c r="B91" s="23"/>
      <c r="C91" s="23"/>
      <c r="D91" s="24"/>
      <c r="E91" s="24"/>
      <c r="F91" s="25" t="str">
        <f aca="false">IF(AND(D91="",E91=""),"",$E$3-SUM(D$6:D91)+SUM(E$6:E91))</f>
        <v/>
      </c>
      <c r="G91" s="23"/>
      <c r="H91" s="23"/>
      <c r="I91" s="16" t="str">
        <f aca="false">IF(AND(N(D91)&lt;&gt;0,UPPER(G91)="N"),COUNTIFS(D$6:D91,"&lt;&gt;0",D$6:D91,"&lt;&gt;",G$6:G91,"N"),"")</f>
        <v/>
      </c>
      <c r="J91" s="16" t="str">
        <f aca="false">IF(AND(N(E91)&lt;&gt;0,UPPER(G91)="N"),COUNTIFS(E$6:E91,"&lt;&gt;0",E$6:E91,"&lt;&gt;",G$6:G91,"N"),"")</f>
        <v/>
      </c>
    </row>
    <row r="92" customFormat="false" ht="15" hidden="false" customHeight="true" outlineLevel="0" collapsed="false">
      <c r="A92" s="22"/>
      <c r="B92" s="23"/>
      <c r="C92" s="23"/>
      <c r="D92" s="24"/>
      <c r="E92" s="24"/>
      <c r="F92" s="25" t="str">
        <f aca="false">IF(AND(D92="",E92=""),"",$E$3-SUM(D$6:D92)+SUM(E$6:E92))</f>
        <v/>
      </c>
      <c r="G92" s="23"/>
      <c r="H92" s="23"/>
      <c r="I92" s="16" t="str">
        <f aca="false">IF(AND(N(D92)&lt;&gt;0,UPPER(G92)="N"),COUNTIFS(D$6:D92,"&lt;&gt;0",D$6:D92,"&lt;&gt;",G$6:G92,"N"),"")</f>
        <v/>
      </c>
      <c r="J92" s="16" t="str">
        <f aca="false">IF(AND(N(E92)&lt;&gt;0,UPPER(G92)="N"),COUNTIFS(E$6:E92,"&lt;&gt;0",E$6:E92,"&lt;&gt;",G$6:G92,"N"),"")</f>
        <v/>
      </c>
    </row>
    <row r="93" customFormat="false" ht="15" hidden="false" customHeight="true" outlineLevel="0" collapsed="false">
      <c r="A93" s="22"/>
      <c r="B93" s="23"/>
      <c r="C93" s="23"/>
      <c r="D93" s="24"/>
      <c r="E93" s="24"/>
      <c r="F93" s="25" t="str">
        <f aca="false">IF(AND(D93="",E93=""),"",$E$3-SUM(D$6:D93)+SUM(E$6:E93))</f>
        <v/>
      </c>
      <c r="G93" s="23"/>
      <c r="H93" s="23"/>
      <c r="I93" s="16" t="str">
        <f aca="false">IF(AND(N(D93)&lt;&gt;0,UPPER(G93)="N"),COUNTIFS(D$6:D93,"&lt;&gt;0",D$6:D93,"&lt;&gt;",G$6:G93,"N"),"")</f>
        <v/>
      </c>
      <c r="J93" s="16" t="str">
        <f aca="false">IF(AND(N(E93)&lt;&gt;0,UPPER(G93)="N"),COUNTIFS(E$6:E93,"&lt;&gt;0",E$6:E93,"&lt;&gt;",G$6:G93,"N"),"")</f>
        <v/>
      </c>
    </row>
    <row r="94" customFormat="false" ht="15" hidden="false" customHeight="true" outlineLevel="0" collapsed="false">
      <c r="A94" s="22"/>
      <c r="B94" s="23"/>
      <c r="C94" s="23"/>
      <c r="D94" s="24"/>
      <c r="E94" s="24"/>
      <c r="F94" s="25" t="str">
        <f aca="false">IF(AND(D94="",E94=""),"",$E$3-SUM(D$6:D94)+SUM(E$6:E94))</f>
        <v/>
      </c>
      <c r="G94" s="23"/>
      <c r="H94" s="23"/>
      <c r="I94" s="16" t="str">
        <f aca="false">IF(AND(N(D94)&lt;&gt;0,UPPER(G94)="N"),COUNTIFS(D$6:D94,"&lt;&gt;0",D$6:D94,"&lt;&gt;",G$6:G94,"N"),"")</f>
        <v/>
      </c>
      <c r="J94" s="16" t="str">
        <f aca="false">IF(AND(N(E94)&lt;&gt;0,UPPER(G94)="N"),COUNTIFS(E$6:E94,"&lt;&gt;0",E$6:E94,"&lt;&gt;",G$6:G94,"N"),"")</f>
        <v/>
      </c>
    </row>
    <row r="95" customFormat="false" ht="15" hidden="false" customHeight="true" outlineLevel="0" collapsed="false">
      <c r="A95" s="22"/>
      <c r="B95" s="23"/>
      <c r="C95" s="23"/>
      <c r="D95" s="24"/>
      <c r="E95" s="24"/>
      <c r="F95" s="25" t="str">
        <f aca="false">IF(AND(D95="",E95=""),"",$E$3-SUM(D$6:D95)+SUM(E$6:E95))</f>
        <v/>
      </c>
      <c r="G95" s="23"/>
      <c r="H95" s="23"/>
      <c r="I95" s="16" t="str">
        <f aca="false">IF(AND(N(D95)&lt;&gt;0,UPPER(G95)="N"),COUNTIFS(D$6:D95,"&lt;&gt;0",D$6:D95,"&lt;&gt;",G$6:G95,"N"),"")</f>
        <v/>
      </c>
      <c r="J95" s="16" t="str">
        <f aca="false">IF(AND(N(E95)&lt;&gt;0,UPPER(G95)="N"),COUNTIFS(E$6:E95,"&lt;&gt;0",E$6:E95,"&lt;&gt;",G$6:G95,"N"),"")</f>
        <v/>
      </c>
    </row>
    <row r="96" customFormat="false" ht="15" hidden="false" customHeight="true" outlineLevel="0" collapsed="false">
      <c r="A96" s="22"/>
      <c r="B96" s="23"/>
      <c r="C96" s="23"/>
      <c r="D96" s="24"/>
      <c r="E96" s="24"/>
      <c r="F96" s="25" t="str">
        <f aca="false">IF(AND(D96="",E96=""),"",$E$3-SUM(D$6:D96)+SUM(E$6:E96))</f>
        <v/>
      </c>
      <c r="G96" s="23"/>
      <c r="H96" s="23"/>
      <c r="I96" s="16" t="str">
        <f aca="false">IF(AND(N(D96)&lt;&gt;0,UPPER(G96)="N"),COUNTIFS(D$6:D96,"&lt;&gt;0",D$6:D96,"&lt;&gt;",G$6:G96,"N"),"")</f>
        <v/>
      </c>
      <c r="J96" s="16" t="str">
        <f aca="false">IF(AND(N(E96)&lt;&gt;0,UPPER(G96)="N"),COUNTIFS(E$6:E96,"&lt;&gt;0",E$6:E96,"&lt;&gt;",G$6:G96,"N"),"")</f>
        <v/>
      </c>
    </row>
    <row r="97" customFormat="false" ht="15" hidden="false" customHeight="true" outlineLevel="0" collapsed="false">
      <c r="A97" s="22"/>
      <c r="B97" s="23"/>
      <c r="C97" s="23"/>
      <c r="D97" s="24"/>
      <c r="E97" s="24"/>
      <c r="F97" s="25" t="str">
        <f aca="false">IF(AND(D97="",E97=""),"",$E$3-SUM(D$6:D97)+SUM(E$6:E97))</f>
        <v/>
      </c>
      <c r="G97" s="23"/>
      <c r="H97" s="23"/>
      <c r="I97" s="16" t="str">
        <f aca="false">IF(AND(N(D97)&lt;&gt;0,UPPER(G97)="N"),COUNTIFS(D$6:D97,"&lt;&gt;0",D$6:D97,"&lt;&gt;",G$6:G97,"N"),"")</f>
        <v/>
      </c>
      <c r="J97" s="16" t="str">
        <f aca="false">IF(AND(N(E97)&lt;&gt;0,UPPER(G97)="N"),COUNTIFS(E$6:E97,"&lt;&gt;0",E$6:E97,"&lt;&gt;",G$6:G97,"N"),"")</f>
        <v/>
      </c>
    </row>
    <row r="98" customFormat="false" ht="15" hidden="false" customHeight="true" outlineLevel="0" collapsed="false">
      <c r="A98" s="22"/>
      <c r="B98" s="23"/>
      <c r="C98" s="23"/>
      <c r="D98" s="24"/>
      <c r="E98" s="24"/>
      <c r="F98" s="25" t="str">
        <f aca="false">IF(AND(D98="",E98=""),"",$E$3-SUM(D$6:D98)+SUM(E$6:E98))</f>
        <v/>
      </c>
      <c r="G98" s="23"/>
      <c r="H98" s="23"/>
      <c r="I98" s="16" t="str">
        <f aca="false">IF(AND(N(D98)&lt;&gt;0,UPPER(G98)="N"),COUNTIFS(D$6:D98,"&lt;&gt;0",D$6:D98,"&lt;&gt;",G$6:G98,"N"),"")</f>
        <v/>
      </c>
      <c r="J98" s="16" t="str">
        <f aca="false">IF(AND(N(E98)&lt;&gt;0,UPPER(G98)="N"),COUNTIFS(E$6:E98,"&lt;&gt;0",E$6:E98,"&lt;&gt;",G$6:G98,"N"),"")</f>
        <v/>
      </c>
    </row>
    <row r="99" customFormat="false" ht="15" hidden="false" customHeight="true" outlineLevel="0" collapsed="false">
      <c r="A99" s="22"/>
      <c r="B99" s="23"/>
      <c r="C99" s="23"/>
      <c r="D99" s="24"/>
      <c r="E99" s="24"/>
      <c r="F99" s="25" t="str">
        <f aca="false">IF(AND(D99="",E99=""),"",$E$3-SUM(D$6:D99)+SUM(E$6:E99))</f>
        <v/>
      </c>
      <c r="G99" s="23"/>
      <c r="H99" s="23"/>
      <c r="I99" s="16" t="str">
        <f aca="false">IF(AND(N(D99)&lt;&gt;0,UPPER(G99)="N"),COUNTIFS(D$6:D99,"&lt;&gt;0",D$6:D99,"&lt;&gt;",G$6:G99,"N"),"")</f>
        <v/>
      </c>
      <c r="J99" s="16" t="str">
        <f aca="false">IF(AND(N(E99)&lt;&gt;0,UPPER(G99)="N"),COUNTIFS(E$6:E99,"&lt;&gt;0",E$6:E99,"&lt;&gt;",G$6:G99,"N"),"")</f>
        <v/>
      </c>
    </row>
    <row r="100" customFormat="false" ht="15" hidden="false" customHeight="true" outlineLevel="0" collapsed="false">
      <c r="A100" s="22"/>
      <c r="B100" s="23"/>
      <c r="C100" s="23"/>
      <c r="D100" s="24"/>
      <c r="E100" s="24"/>
      <c r="F100" s="25" t="str">
        <f aca="false">IF(AND(D100="",E100=""),"",$E$3-SUM(D$6:D100)+SUM(E$6:E100))</f>
        <v/>
      </c>
      <c r="G100" s="23"/>
      <c r="H100" s="23"/>
      <c r="I100" s="16" t="str">
        <f aca="false">IF(AND(N(D100)&lt;&gt;0,UPPER(G100)="N"),COUNTIFS(D$6:D100,"&lt;&gt;0",D$6:D100,"&lt;&gt;",G$6:G100,"N"),"")</f>
        <v/>
      </c>
      <c r="J100" s="16" t="str">
        <f aca="false">IF(AND(N(E100)&lt;&gt;0,UPPER(G100)="N"),COUNTIFS(E$6:E100,"&lt;&gt;0",E$6:E100,"&lt;&gt;",G$6:G100,"N"),"")</f>
        <v/>
      </c>
    </row>
    <row r="101" customFormat="false" ht="15" hidden="false" customHeight="true" outlineLevel="0" collapsed="false">
      <c r="A101" s="22"/>
      <c r="B101" s="23"/>
      <c r="C101" s="23"/>
      <c r="D101" s="24"/>
      <c r="E101" s="24"/>
      <c r="F101" s="25" t="str">
        <f aca="false">IF(AND(D101="",E101=""),"",$E$3-SUM(D$6:D101)+SUM(E$6:E101))</f>
        <v/>
      </c>
      <c r="G101" s="23"/>
      <c r="H101" s="23"/>
      <c r="I101" s="16" t="str">
        <f aca="false">IF(AND(N(D101)&lt;&gt;0,UPPER(G101)="N"),COUNTIFS(D$6:D101,"&lt;&gt;0",D$6:D101,"&lt;&gt;",G$6:G101,"N"),"")</f>
        <v/>
      </c>
      <c r="J101" s="16" t="str">
        <f aca="false">IF(AND(N(E101)&lt;&gt;0,UPPER(G101)="N"),COUNTIFS(E$6:E101,"&lt;&gt;0",E$6:E101,"&lt;&gt;",G$6:G101,"N"),"")</f>
        <v/>
      </c>
    </row>
    <row r="102" customFormat="false" ht="15" hidden="false" customHeight="true" outlineLevel="0" collapsed="false">
      <c r="A102" s="22"/>
      <c r="B102" s="23"/>
      <c r="C102" s="23"/>
      <c r="D102" s="24"/>
      <c r="E102" s="24"/>
      <c r="F102" s="25" t="str">
        <f aca="false">IF(AND(D102="",E102=""),"",$E$3-SUM(D$6:D102)+SUM(E$6:E102))</f>
        <v/>
      </c>
      <c r="G102" s="23"/>
      <c r="H102" s="23"/>
      <c r="I102" s="16" t="str">
        <f aca="false">IF(AND(N(D102)&lt;&gt;0,UPPER(G102)="N"),COUNTIFS(D$6:D102,"&lt;&gt;0",D$6:D102,"&lt;&gt;",G$6:G102,"N"),"")</f>
        <v/>
      </c>
      <c r="J102" s="16" t="str">
        <f aca="false">IF(AND(N(E102)&lt;&gt;0,UPPER(G102)="N"),COUNTIFS(E$6:E102,"&lt;&gt;0",E$6:E102,"&lt;&gt;",G$6:G102,"N"),"")</f>
        <v/>
      </c>
    </row>
    <row r="103" customFormat="false" ht="15" hidden="false" customHeight="true" outlineLevel="0" collapsed="false">
      <c r="A103" s="22"/>
      <c r="B103" s="23"/>
      <c r="C103" s="23"/>
      <c r="D103" s="24"/>
      <c r="E103" s="24"/>
      <c r="F103" s="25" t="str">
        <f aca="false">IF(AND(D103="",E103=""),"",$E$3-SUM(D$6:D103)+SUM(E$6:E103))</f>
        <v/>
      </c>
      <c r="G103" s="23"/>
      <c r="H103" s="23"/>
      <c r="I103" s="16" t="str">
        <f aca="false">IF(AND(N(D103)&lt;&gt;0,UPPER(G103)="N"),COUNTIFS(D$6:D103,"&lt;&gt;0",D$6:D103,"&lt;&gt;",G$6:G103,"N"),"")</f>
        <v/>
      </c>
      <c r="J103" s="16" t="str">
        <f aca="false">IF(AND(N(E103)&lt;&gt;0,UPPER(G103)="N"),COUNTIFS(E$6:E103,"&lt;&gt;0",E$6:E103,"&lt;&gt;",G$6:G103,"N"),"")</f>
        <v/>
      </c>
    </row>
    <row r="104" customFormat="false" ht="15" hidden="false" customHeight="true" outlineLevel="0" collapsed="false">
      <c r="A104" s="22"/>
      <c r="B104" s="23"/>
      <c r="C104" s="23"/>
      <c r="D104" s="24"/>
      <c r="E104" s="24"/>
      <c r="F104" s="25" t="str">
        <f aca="false">IF(AND(D104="",E104=""),"",$E$3-SUM(D$6:D104)+SUM(E$6:E104))</f>
        <v/>
      </c>
      <c r="G104" s="23"/>
      <c r="H104" s="23"/>
      <c r="I104" s="16" t="str">
        <f aca="false">IF(AND(N(D104)&lt;&gt;0,UPPER(G104)="N"),COUNTIFS(D$6:D104,"&lt;&gt;0",D$6:D104,"&lt;&gt;",G$6:G104,"N"),"")</f>
        <v/>
      </c>
      <c r="J104" s="16" t="str">
        <f aca="false">IF(AND(N(E104)&lt;&gt;0,UPPER(G104)="N"),COUNTIFS(E$6:E104,"&lt;&gt;0",E$6:E104,"&lt;&gt;",G$6:G104,"N"),"")</f>
        <v/>
      </c>
    </row>
    <row r="105" customFormat="false" ht="15" hidden="false" customHeight="true" outlineLevel="0" collapsed="false">
      <c r="A105" s="22"/>
      <c r="B105" s="23"/>
      <c r="C105" s="23"/>
      <c r="D105" s="24"/>
      <c r="E105" s="24"/>
      <c r="F105" s="25" t="str">
        <f aca="false">IF(AND(D105="",E105=""),"",$E$3-SUM(D$6:D105)+SUM(E$6:E105))</f>
        <v/>
      </c>
      <c r="G105" s="23"/>
      <c r="H105" s="23"/>
      <c r="I105" s="16" t="str">
        <f aca="false">IF(AND(N(D105)&lt;&gt;0,UPPER(G105)="N"),COUNTIFS(D$6:D105,"&lt;&gt;0",D$6:D105,"&lt;&gt;",G$6:G105,"N"),"")</f>
        <v/>
      </c>
      <c r="J105" s="16" t="str">
        <f aca="false">IF(AND(N(E105)&lt;&gt;0,UPPER(G105)="N"),COUNTIFS(E$6:E105,"&lt;&gt;0",E$6:E105,"&lt;&gt;",G$6:G105,"N"),"")</f>
        <v/>
      </c>
    </row>
    <row r="106" customFormat="false" ht="15" hidden="false" customHeight="true" outlineLevel="0" collapsed="false">
      <c r="A106" s="22"/>
      <c r="B106" s="23"/>
      <c r="C106" s="23"/>
      <c r="D106" s="24"/>
      <c r="E106" s="24"/>
      <c r="F106" s="25" t="str">
        <f aca="false">IF(AND(D106="",E106=""),"",$E$3-SUM(D$6:D106)+SUM(E$6:E106))</f>
        <v/>
      </c>
      <c r="G106" s="23"/>
      <c r="H106" s="23"/>
      <c r="I106" s="16" t="str">
        <f aca="false">IF(AND(N(D106)&lt;&gt;0,UPPER(G106)="N"),COUNTIFS(D$6:D106,"&lt;&gt;0",D$6:D106,"&lt;&gt;",G$6:G106,"N"),"")</f>
        <v/>
      </c>
      <c r="J106" s="16" t="str">
        <f aca="false">IF(AND(N(E106)&lt;&gt;0,UPPER(G106)="N"),COUNTIFS(E$6:E106,"&lt;&gt;0",E$6:E106,"&lt;&gt;",G$6:G106,"N"),"")</f>
        <v/>
      </c>
    </row>
    <row r="107" customFormat="false" ht="15" hidden="false" customHeight="true" outlineLevel="0" collapsed="false">
      <c r="A107" s="22"/>
      <c r="B107" s="23"/>
      <c r="C107" s="23"/>
      <c r="D107" s="24"/>
      <c r="E107" s="24"/>
      <c r="F107" s="25" t="str">
        <f aca="false">IF(AND(D107="",E107=""),"",$E$3-SUM(D$6:D107)+SUM(E$6:E107))</f>
        <v/>
      </c>
      <c r="G107" s="23"/>
      <c r="H107" s="23"/>
      <c r="I107" s="16" t="str">
        <f aca="false">IF(AND(N(D107)&lt;&gt;0,UPPER(G107)="N"),COUNTIFS(D$6:D107,"&lt;&gt;0",D$6:D107,"&lt;&gt;",G$6:G107,"N"),"")</f>
        <v/>
      </c>
      <c r="J107" s="16" t="str">
        <f aca="false">IF(AND(N(E107)&lt;&gt;0,UPPER(G107)="N"),COUNTIFS(E$6:E107,"&lt;&gt;0",E$6:E107,"&lt;&gt;",G$6:G107,"N"),"")</f>
        <v/>
      </c>
    </row>
    <row r="108" customFormat="false" ht="15" hidden="false" customHeight="true" outlineLevel="0" collapsed="false">
      <c r="A108" s="22"/>
      <c r="B108" s="23"/>
      <c r="C108" s="23"/>
      <c r="D108" s="24"/>
      <c r="E108" s="24"/>
      <c r="F108" s="25" t="str">
        <f aca="false">IF(AND(D108="",E108=""),"",$E$3-SUM(D$6:D108)+SUM(E$6:E108))</f>
        <v/>
      </c>
      <c r="G108" s="23"/>
      <c r="H108" s="23"/>
      <c r="I108" s="16" t="str">
        <f aca="false">IF(AND(N(D108)&lt;&gt;0,UPPER(G108)="N"),COUNTIFS(D$6:D108,"&lt;&gt;0",D$6:D108,"&lt;&gt;",G$6:G108,"N"),"")</f>
        <v/>
      </c>
      <c r="J108" s="16" t="str">
        <f aca="false">IF(AND(N(E108)&lt;&gt;0,UPPER(G108)="N"),COUNTIFS(E$6:E108,"&lt;&gt;0",E$6:E108,"&lt;&gt;",G$6:G108,"N"),"")</f>
        <v/>
      </c>
    </row>
    <row r="109" customFormat="false" ht="15" hidden="false" customHeight="true" outlineLevel="0" collapsed="false">
      <c r="A109" s="22"/>
      <c r="B109" s="23"/>
      <c r="C109" s="23"/>
      <c r="D109" s="24"/>
      <c r="E109" s="24"/>
      <c r="F109" s="25" t="str">
        <f aca="false">IF(AND(D109="",E109=""),"",$E$3-SUM(D$6:D109)+SUM(E$6:E109))</f>
        <v/>
      </c>
      <c r="G109" s="23"/>
      <c r="H109" s="23"/>
      <c r="I109" s="16" t="str">
        <f aca="false">IF(AND(N(D109)&lt;&gt;0,UPPER(G109)="N"),COUNTIFS(D$6:D109,"&lt;&gt;0",D$6:D109,"&lt;&gt;",G$6:G109,"N"),"")</f>
        <v/>
      </c>
      <c r="J109" s="16" t="str">
        <f aca="false">IF(AND(N(E109)&lt;&gt;0,UPPER(G109)="N"),COUNTIFS(E$6:E109,"&lt;&gt;0",E$6:E109,"&lt;&gt;",G$6:G109,"N"),"")</f>
        <v/>
      </c>
    </row>
    <row r="110" customFormat="false" ht="15" hidden="false" customHeight="true" outlineLevel="0" collapsed="false">
      <c r="A110" s="22"/>
      <c r="B110" s="23"/>
      <c r="C110" s="23"/>
      <c r="D110" s="24"/>
      <c r="E110" s="24"/>
      <c r="F110" s="25" t="str">
        <f aca="false">IF(AND(D110="",E110=""),"",$E$3-SUM(D$6:D110)+SUM(E$6:E110))</f>
        <v/>
      </c>
      <c r="G110" s="23"/>
      <c r="H110" s="23"/>
      <c r="I110" s="16" t="str">
        <f aca="false">IF(AND(N(D110)&lt;&gt;0,UPPER(G110)="N"),COUNTIFS(D$6:D110,"&lt;&gt;0",D$6:D110,"&lt;&gt;",G$6:G110,"N"),"")</f>
        <v/>
      </c>
      <c r="J110" s="16" t="str">
        <f aca="false">IF(AND(N(E110)&lt;&gt;0,UPPER(G110)="N"),COUNTIFS(E$6:E110,"&lt;&gt;0",E$6:E110,"&lt;&gt;",G$6:G110,"N"),"")</f>
        <v/>
      </c>
    </row>
    <row r="111" customFormat="false" ht="15" hidden="false" customHeight="true" outlineLevel="0" collapsed="false">
      <c r="A111" s="22"/>
      <c r="B111" s="23"/>
      <c r="C111" s="23"/>
      <c r="D111" s="24"/>
      <c r="E111" s="24"/>
      <c r="F111" s="25" t="str">
        <f aca="false">IF(AND(D111="",E111=""),"",$E$3-SUM(D$6:D111)+SUM(E$6:E111))</f>
        <v/>
      </c>
      <c r="G111" s="23"/>
      <c r="H111" s="23"/>
      <c r="I111" s="16" t="str">
        <f aca="false">IF(AND(N(D111)&lt;&gt;0,UPPER(G111)="N"),COUNTIFS(D$6:D111,"&lt;&gt;0",D$6:D111,"&lt;&gt;",G$6:G111,"N"),"")</f>
        <v/>
      </c>
      <c r="J111" s="16" t="str">
        <f aca="false">IF(AND(N(E111)&lt;&gt;0,UPPER(G111)="N"),COUNTIFS(E$6:E111,"&lt;&gt;0",E$6:E111,"&lt;&gt;",G$6:G111,"N"),"")</f>
        <v/>
      </c>
    </row>
    <row r="112" customFormat="false" ht="15" hidden="false" customHeight="true" outlineLevel="0" collapsed="false">
      <c r="A112" s="22"/>
      <c r="B112" s="23"/>
      <c r="C112" s="23"/>
      <c r="D112" s="24"/>
      <c r="E112" s="24"/>
      <c r="F112" s="25" t="str">
        <f aca="false">IF(AND(D112="",E112=""),"",$E$3-SUM(D$6:D112)+SUM(E$6:E112))</f>
        <v/>
      </c>
      <c r="G112" s="23"/>
      <c r="H112" s="23"/>
      <c r="I112" s="16" t="str">
        <f aca="false">IF(AND(N(D112)&lt;&gt;0,UPPER(G112)="N"),COUNTIFS(D$6:D112,"&lt;&gt;0",D$6:D112,"&lt;&gt;",G$6:G112,"N"),"")</f>
        <v/>
      </c>
      <c r="J112" s="16" t="str">
        <f aca="false">IF(AND(N(E112)&lt;&gt;0,UPPER(G112)="N"),COUNTIFS(E$6:E112,"&lt;&gt;0",E$6:E112,"&lt;&gt;",G$6:G112,"N"),"")</f>
        <v/>
      </c>
    </row>
    <row r="113" customFormat="false" ht="15" hidden="false" customHeight="true" outlineLevel="0" collapsed="false">
      <c r="A113" s="22"/>
      <c r="B113" s="23"/>
      <c r="C113" s="23"/>
      <c r="D113" s="24"/>
      <c r="E113" s="24"/>
      <c r="F113" s="25" t="str">
        <f aca="false">IF(AND(D113="",E113=""),"",$E$3-SUM(D$6:D113)+SUM(E$6:E113))</f>
        <v/>
      </c>
      <c r="G113" s="23"/>
      <c r="H113" s="23"/>
      <c r="I113" s="16" t="str">
        <f aca="false">IF(AND(N(D113)&lt;&gt;0,UPPER(G113)="N"),COUNTIFS(D$6:D113,"&lt;&gt;0",D$6:D113,"&lt;&gt;",G$6:G113,"N"),"")</f>
        <v/>
      </c>
      <c r="J113" s="16" t="str">
        <f aca="false">IF(AND(N(E113)&lt;&gt;0,UPPER(G113)="N"),COUNTIFS(E$6:E113,"&lt;&gt;0",E$6:E113,"&lt;&gt;",G$6:G113,"N"),"")</f>
        <v/>
      </c>
    </row>
    <row r="114" customFormat="false" ht="15" hidden="false" customHeight="true" outlineLevel="0" collapsed="false">
      <c r="A114" s="22"/>
      <c r="B114" s="23"/>
      <c r="C114" s="23"/>
      <c r="D114" s="24"/>
      <c r="E114" s="24"/>
      <c r="F114" s="25" t="str">
        <f aca="false">IF(AND(D114="",E114=""),"",$E$3-SUM(D$6:D114)+SUM(E$6:E114))</f>
        <v/>
      </c>
      <c r="G114" s="23"/>
      <c r="H114" s="23"/>
      <c r="I114" s="16" t="str">
        <f aca="false">IF(AND(N(D114)&lt;&gt;0,UPPER(G114)="N"),COUNTIFS(D$6:D114,"&lt;&gt;0",D$6:D114,"&lt;&gt;",G$6:G114,"N"),"")</f>
        <v/>
      </c>
      <c r="J114" s="16" t="str">
        <f aca="false">IF(AND(N(E114)&lt;&gt;0,UPPER(G114)="N"),COUNTIFS(E$6:E114,"&lt;&gt;0",E$6:E114,"&lt;&gt;",G$6:G114,"N"),"")</f>
        <v/>
      </c>
    </row>
    <row r="115" customFormat="false" ht="15" hidden="false" customHeight="true" outlineLevel="0" collapsed="false">
      <c r="A115" s="22"/>
      <c r="B115" s="23"/>
      <c r="C115" s="23"/>
      <c r="D115" s="24"/>
      <c r="E115" s="24"/>
      <c r="F115" s="25" t="str">
        <f aca="false">IF(AND(D115="",E115=""),"",$E$3-SUM(D$6:D115)+SUM(E$6:E115))</f>
        <v/>
      </c>
      <c r="G115" s="23"/>
      <c r="H115" s="23"/>
      <c r="I115" s="16" t="str">
        <f aca="false">IF(AND(N(D115)&lt;&gt;0,UPPER(G115)="N"),COUNTIFS(D$6:D115,"&lt;&gt;0",D$6:D115,"&lt;&gt;",G$6:G115,"N"),"")</f>
        <v/>
      </c>
      <c r="J115" s="16" t="str">
        <f aca="false">IF(AND(N(E115)&lt;&gt;0,UPPER(G115)="N"),COUNTIFS(E$6:E115,"&lt;&gt;0",E$6:E115,"&lt;&gt;",G$6:G115,"N"),"")</f>
        <v/>
      </c>
    </row>
    <row r="116" customFormat="false" ht="15" hidden="false" customHeight="true" outlineLevel="0" collapsed="false">
      <c r="A116" s="22"/>
      <c r="B116" s="23"/>
      <c r="C116" s="23"/>
      <c r="D116" s="24"/>
      <c r="E116" s="24"/>
      <c r="F116" s="25" t="str">
        <f aca="false">IF(AND(D116="",E116=""),"",$E$3-SUM(D$6:D116)+SUM(E$6:E116))</f>
        <v/>
      </c>
      <c r="G116" s="23"/>
      <c r="H116" s="23"/>
      <c r="I116" s="16" t="str">
        <f aca="false">IF(AND(N(D116)&lt;&gt;0,UPPER(G116)="N"),COUNTIFS(D$6:D116,"&lt;&gt;0",D$6:D116,"&lt;&gt;",G$6:G116,"N"),"")</f>
        <v/>
      </c>
      <c r="J116" s="16" t="str">
        <f aca="false">IF(AND(N(E116)&lt;&gt;0,UPPER(G116)="N"),COUNTIFS(E$6:E116,"&lt;&gt;0",E$6:E116,"&lt;&gt;",G$6:G116,"N"),"")</f>
        <v/>
      </c>
    </row>
    <row r="117" customFormat="false" ht="15" hidden="false" customHeight="true" outlineLevel="0" collapsed="false">
      <c r="A117" s="22"/>
      <c r="B117" s="23"/>
      <c r="C117" s="23"/>
      <c r="D117" s="24"/>
      <c r="E117" s="24"/>
      <c r="F117" s="25" t="str">
        <f aca="false">IF(AND(D117="",E117=""),"",$E$3-SUM(D$6:D117)+SUM(E$6:E117))</f>
        <v/>
      </c>
      <c r="G117" s="23"/>
      <c r="H117" s="23"/>
      <c r="I117" s="16" t="str">
        <f aca="false">IF(AND(N(D117)&lt;&gt;0,UPPER(G117)="N"),COUNTIFS(D$6:D117,"&lt;&gt;0",D$6:D117,"&lt;&gt;",G$6:G117,"N"),"")</f>
        <v/>
      </c>
      <c r="J117" s="16" t="str">
        <f aca="false">IF(AND(N(E117)&lt;&gt;0,UPPER(G117)="N"),COUNTIFS(E$6:E117,"&lt;&gt;0",E$6:E117,"&lt;&gt;",G$6:G117,"N"),"")</f>
        <v/>
      </c>
    </row>
    <row r="118" customFormat="false" ht="15" hidden="false" customHeight="true" outlineLevel="0" collapsed="false">
      <c r="A118" s="22"/>
      <c r="B118" s="23"/>
      <c r="C118" s="23"/>
      <c r="D118" s="24"/>
      <c r="E118" s="24"/>
      <c r="F118" s="25" t="str">
        <f aca="false">IF(AND(D118="",E118=""),"",$E$3-SUM(D$6:D118)+SUM(E$6:E118))</f>
        <v/>
      </c>
      <c r="G118" s="23"/>
      <c r="H118" s="23"/>
      <c r="I118" s="16" t="str">
        <f aca="false">IF(AND(N(D118)&lt;&gt;0,UPPER(G118)="N"),COUNTIFS(D$6:D118,"&lt;&gt;0",D$6:D118,"&lt;&gt;",G$6:G118,"N"),"")</f>
        <v/>
      </c>
      <c r="J118" s="16" t="str">
        <f aca="false">IF(AND(N(E118)&lt;&gt;0,UPPER(G118)="N"),COUNTIFS(E$6:E118,"&lt;&gt;0",E$6:E118,"&lt;&gt;",G$6:G118,"N"),"")</f>
        <v/>
      </c>
    </row>
    <row r="119" customFormat="false" ht="15" hidden="false" customHeight="true" outlineLevel="0" collapsed="false">
      <c r="A119" s="22"/>
      <c r="B119" s="23"/>
      <c r="C119" s="23"/>
      <c r="D119" s="24"/>
      <c r="E119" s="24"/>
      <c r="F119" s="25" t="str">
        <f aca="false">IF(AND(D119="",E119=""),"",$E$3-SUM(D$6:D119)+SUM(E$6:E119))</f>
        <v/>
      </c>
      <c r="G119" s="23"/>
      <c r="H119" s="23"/>
      <c r="I119" s="16" t="str">
        <f aca="false">IF(AND(N(D119)&lt;&gt;0,UPPER(G119)="N"),COUNTIFS(D$6:D119,"&lt;&gt;0",D$6:D119,"&lt;&gt;",G$6:G119,"N"),"")</f>
        <v/>
      </c>
      <c r="J119" s="16" t="str">
        <f aca="false">IF(AND(N(E119)&lt;&gt;0,UPPER(G119)="N"),COUNTIFS(E$6:E119,"&lt;&gt;0",E$6:E119,"&lt;&gt;",G$6:G119,"N"),"")</f>
        <v/>
      </c>
    </row>
    <row r="120" customFormat="false" ht="15" hidden="false" customHeight="true" outlineLevel="0" collapsed="false">
      <c r="A120" s="22"/>
      <c r="B120" s="23"/>
      <c r="C120" s="23"/>
      <c r="D120" s="24"/>
      <c r="E120" s="24"/>
      <c r="F120" s="25" t="str">
        <f aca="false">IF(AND(D120="",E120=""),"",$E$3-SUM(D$6:D120)+SUM(E$6:E120))</f>
        <v/>
      </c>
      <c r="G120" s="23"/>
      <c r="H120" s="23"/>
      <c r="I120" s="16" t="str">
        <f aca="false">IF(AND(N(D120)&lt;&gt;0,UPPER(G120)="N"),COUNTIFS(D$6:D120,"&lt;&gt;0",D$6:D120,"&lt;&gt;",G$6:G120,"N"),"")</f>
        <v/>
      </c>
      <c r="J120" s="16" t="str">
        <f aca="false">IF(AND(N(E120)&lt;&gt;0,UPPER(G120)="N"),COUNTIFS(E$6:E120,"&lt;&gt;0",E$6:E120,"&lt;&gt;",G$6:G120,"N"),"")</f>
        <v/>
      </c>
    </row>
    <row r="121" customFormat="false" ht="15" hidden="false" customHeight="true" outlineLevel="0" collapsed="false">
      <c r="A121" s="22"/>
      <c r="B121" s="23"/>
      <c r="C121" s="23"/>
      <c r="D121" s="24"/>
      <c r="E121" s="24"/>
      <c r="F121" s="25" t="str">
        <f aca="false">IF(AND(D121="",E121=""),"",$E$3-SUM(D$6:D121)+SUM(E$6:E121))</f>
        <v/>
      </c>
      <c r="G121" s="23"/>
      <c r="H121" s="23"/>
      <c r="I121" s="16" t="str">
        <f aca="false">IF(AND(N(D121)&lt;&gt;0,UPPER(G121)="N"),COUNTIFS(D$6:D121,"&lt;&gt;0",D$6:D121,"&lt;&gt;",G$6:G121,"N"),"")</f>
        <v/>
      </c>
      <c r="J121" s="16" t="str">
        <f aca="false">IF(AND(N(E121)&lt;&gt;0,UPPER(G121)="N"),COUNTIFS(E$6:E121,"&lt;&gt;0",E$6:E121,"&lt;&gt;",G$6:G121,"N"),"")</f>
        <v/>
      </c>
    </row>
    <row r="122" customFormat="false" ht="15" hidden="false" customHeight="true" outlineLevel="0" collapsed="false">
      <c r="A122" s="22"/>
      <c r="B122" s="23"/>
      <c r="C122" s="23"/>
      <c r="D122" s="24"/>
      <c r="E122" s="24"/>
      <c r="F122" s="25" t="str">
        <f aca="false">IF(AND(D122="",E122=""),"",$E$3-SUM(D$6:D122)+SUM(E$6:E122))</f>
        <v/>
      </c>
      <c r="G122" s="23"/>
      <c r="H122" s="23"/>
      <c r="I122" s="16" t="str">
        <f aca="false">IF(AND(N(D122)&lt;&gt;0,UPPER(G122)="N"),COUNTIFS(D$6:D122,"&lt;&gt;0",D$6:D122,"&lt;&gt;",G$6:G122,"N"),"")</f>
        <v/>
      </c>
      <c r="J122" s="16" t="str">
        <f aca="false">IF(AND(N(E122)&lt;&gt;0,UPPER(G122)="N"),COUNTIFS(E$6:E122,"&lt;&gt;0",E$6:E122,"&lt;&gt;",G$6:G122,"N"),"")</f>
        <v/>
      </c>
    </row>
    <row r="123" customFormat="false" ht="15" hidden="false" customHeight="true" outlineLevel="0" collapsed="false">
      <c r="A123" s="22"/>
      <c r="B123" s="23"/>
      <c r="C123" s="23"/>
      <c r="D123" s="24"/>
      <c r="E123" s="24"/>
      <c r="F123" s="25" t="str">
        <f aca="false">IF(AND(D123="",E123=""),"",$E$3-SUM(D$6:D123)+SUM(E$6:E123))</f>
        <v/>
      </c>
      <c r="G123" s="23"/>
      <c r="H123" s="23"/>
      <c r="I123" s="16" t="str">
        <f aca="false">IF(AND(N(D123)&lt;&gt;0,UPPER(G123)="N"),COUNTIFS(D$6:D123,"&lt;&gt;0",D$6:D123,"&lt;&gt;",G$6:G123,"N"),"")</f>
        <v/>
      </c>
      <c r="J123" s="16" t="str">
        <f aca="false">IF(AND(N(E123)&lt;&gt;0,UPPER(G123)="N"),COUNTIFS(E$6:E123,"&lt;&gt;0",E$6:E123,"&lt;&gt;",G$6:G123,"N"),"")</f>
        <v/>
      </c>
    </row>
    <row r="124" customFormat="false" ht="15" hidden="false" customHeight="true" outlineLevel="0" collapsed="false">
      <c r="A124" s="22"/>
      <c r="B124" s="23"/>
      <c r="C124" s="23"/>
      <c r="D124" s="24"/>
      <c r="E124" s="24"/>
      <c r="F124" s="25" t="str">
        <f aca="false">IF(AND(D124="",E124=""),"",$E$3-SUM(D$6:D124)+SUM(E$6:E124))</f>
        <v/>
      </c>
      <c r="G124" s="23"/>
      <c r="H124" s="23"/>
      <c r="I124" s="16" t="str">
        <f aca="false">IF(AND(N(D124)&lt;&gt;0,UPPER(G124)="N"),COUNTIFS(D$6:D124,"&lt;&gt;0",D$6:D124,"&lt;&gt;",G$6:G124,"N"),"")</f>
        <v/>
      </c>
      <c r="J124" s="16" t="str">
        <f aca="false">IF(AND(N(E124)&lt;&gt;0,UPPER(G124)="N"),COUNTIFS(E$6:E124,"&lt;&gt;0",E$6:E124,"&lt;&gt;",G$6:G124,"N"),"")</f>
        <v/>
      </c>
    </row>
    <row r="125" customFormat="false" ht="15" hidden="false" customHeight="true" outlineLevel="0" collapsed="false">
      <c r="A125" s="22"/>
      <c r="B125" s="23"/>
      <c r="C125" s="23"/>
      <c r="D125" s="24"/>
      <c r="E125" s="24"/>
      <c r="F125" s="25" t="str">
        <f aca="false">IF(AND(D125="",E125=""),"",$E$3-SUM(D$6:D125)+SUM(E$6:E125))</f>
        <v/>
      </c>
      <c r="G125" s="23"/>
      <c r="H125" s="23"/>
      <c r="I125" s="16" t="str">
        <f aca="false">IF(AND(N(D125)&lt;&gt;0,UPPER(G125)="N"),COUNTIFS(D$6:D125,"&lt;&gt;0",D$6:D125,"&lt;&gt;",G$6:G125,"N"),"")</f>
        <v/>
      </c>
      <c r="J125" s="16" t="str">
        <f aca="false">IF(AND(N(E125)&lt;&gt;0,UPPER(G125)="N"),COUNTIFS(E$6:E125,"&lt;&gt;0",E$6:E125,"&lt;&gt;",G$6:G125,"N"),"")</f>
        <v/>
      </c>
    </row>
    <row r="126" customFormat="false" ht="15" hidden="false" customHeight="true" outlineLevel="0" collapsed="false">
      <c r="A126" s="22"/>
      <c r="B126" s="23"/>
      <c r="C126" s="23"/>
      <c r="D126" s="24"/>
      <c r="E126" s="24"/>
      <c r="F126" s="25" t="str">
        <f aca="false">IF(AND(D126="",E126=""),"",$E$3-SUM(D$6:D126)+SUM(E$6:E126))</f>
        <v/>
      </c>
      <c r="G126" s="23"/>
      <c r="H126" s="23"/>
      <c r="I126" s="16" t="str">
        <f aca="false">IF(AND(N(D126)&lt;&gt;0,UPPER(G126)="N"),COUNTIFS(D$6:D126,"&lt;&gt;0",D$6:D126,"&lt;&gt;",G$6:G126,"N"),"")</f>
        <v/>
      </c>
      <c r="J126" s="16" t="str">
        <f aca="false">IF(AND(N(E126)&lt;&gt;0,UPPER(G126)="N"),COUNTIFS(E$6:E126,"&lt;&gt;0",E$6:E126,"&lt;&gt;",G$6:G126,"N"),"")</f>
        <v/>
      </c>
    </row>
    <row r="127" customFormat="false" ht="15" hidden="false" customHeight="true" outlineLevel="0" collapsed="false">
      <c r="A127" s="22"/>
      <c r="B127" s="23"/>
      <c r="C127" s="23"/>
      <c r="D127" s="24"/>
      <c r="E127" s="24"/>
      <c r="F127" s="25" t="str">
        <f aca="false">IF(AND(D127="",E127=""),"",$E$3-SUM(D$6:D127)+SUM(E$6:E127))</f>
        <v/>
      </c>
      <c r="G127" s="23"/>
      <c r="H127" s="23"/>
      <c r="I127" s="16" t="str">
        <f aca="false">IF(AND(N(D127)&lt;&gt;0,UPPER(G127)="N"),COUNTIFS(D$6:D127,"&lt;&gt;0",D$6:D127,"&lt;&gt;",G$6:G127,"N"),"")</f>
        <v/>
      </c>
      <c r="J127" s="16" t="str">
        <f aca="false">IF(AND(N(E127)&lt;&gt;0,UPPER(G127)="N"),COUNTIFS(E$6:E127,"&lt;&gt;0",E$6:E127,"&lt;&gt;",G$6:G127,"N"),"")</f>
        <v/>
      </c>
    </row>
    <row r="128" customFormat="false" ht="15" hidden="false" customHeight="true" outlineLevel="0" collapsed="false">
      <c r="A128" s="22"/>
      <c r="B128" s="23"/>
      <c r="C128" s="23"/>
      <c r="D128" s="24"/>
      <c r="E128" s="24"/>
      <c r="F128" s="25" t="str">
        <f aca="false">IF(AND(D128="",E128=""),"",$E$3-SUM(D$6:D128)+SUM(E$6:E128))</f>
        <v/>
      </c>
      <c r="G128" s="23"/>
      <c r="H128" s="23"/>
      <c r="I128" s="16" t="str">
        <f aca="false">IF(AND(N(D128)&lt;&gt;0,UPPER(G128)="N"),COUNTIFS(D$6:D128,"&lt;&gt;0",D$6:D128,"&lt;&gt;",G$6:G128,"N"),"")</f>
        <v/>
      </c>
      <c r="J128" s="16" t="str">
        <f aca="false">IF(AND(N(E128)&lt;&gt;0,UPPER(G128)="N"),COUNTIFS(E$6:E128,"&lt;&gt;0",E$6:E128,"&lt;&gt;",G$6:G128,"N"),"")</f>
        <v/>
      </c>
    </row>
    <row r="129" customFormat="false" ht="15" hidden="false" customHeight="true" outlineLevel="0" collapsed="false">
      <c r="A129" s="22"/>
      <c r="B129" s="23"/>
      <c r="C129" s="23"/>
      <c r="D129" s="24"/>
      <c r="E129" s="24"/>
      <c r="F129" s="25" t="str">
        <f aca="false">IF(AND(D129="",E129=""),"",$E$3-SUM(D$6:D129)+SUM(E$6:E129))</f>
        <v/>
      </c>
      <c r="G129" s="23"/>
      <c r="H129" s="23"/>
      <c r="I129" s="16" t="str">
        <f aca="false">IF(AND(N(D129)&lt;&gt;0,UPPER(G129)="N"),COUNTIFS(D$6:D129,"&lt;&gt;0",D$6:D129,"&lt;&gt;",G$6:G129,"N"),"")</f>
        <v/>
      </c>
      <c r="J129" s="16" t="str">
        <f aca="false">IF(AND(N(E129)&lt;&gt;0,UPPER(G129)="N"),COUNTIFS(E$6:E129,"&lt;&gt;0",E$6:E129,"&lt;&gt;",G$6:G129,"N"),"")</f>
        <v/>
      </c>
    </row>
    <row r="130" customFormat="false" ht="15" hidden="false" customHeight="true" outlineLevel="0" collapsed="false">
      <c r="A130" s="22"/>
      <c r="B130" s="23"/>
      <c r="C130" s="23"/>
      <c r="D130" s="24"/>
      <c r="E130" s="24"/>
      <c r="F130" s="25" t="str">
        <f aca="false">IF(AND(D130="",E130=""),"",$E$3-SUM(D$6:D130)+SUM(E$6:E130))</f>
        <v/>
      </c>
      <c r="G130" s="23"/>
      <c r="H130" s="23"/>
      <c r="I130" s="16" t="str">
        <f aca="false">IF(AND(N(D130)&lt;&gt;0,UPPER(G130)="N"),COUNTIFS(D$6:D130,"&lt;&gt;0",D$6:D130,"&lt;&gt;",G$6:G130,"N"),"")</f>
        <v/>
      </c>
      <c r="J130" s="16" t="str">
        <f aca="false">IF(AND(N(E130)&lt;&gt;0,UPPER(G130)="N"),COUNTIFS(E$6:E130,"&lt;&gt;0",E$6:E130,"&lt;&gt;",G$6:G130,"N"),"")</f>
        <v/>
      </c>
    </row>
    <row r="131" customFormat="false" ht="15" hidden="false" customHeight="true" outlineLevel="0" collapsed="false">
      <c r="A131" s="22"/>
      <c r="B131" s="23"/>
      <c r="C131" s="23"/>
      <c r="D131" s="24"/>
      <c r="E131" s="24"/>
      <c r="F131" s="25" t="str">
        <f aca="false">IF(AND(D131="",E131=""),"",$E$3-SUM(D$6:D131)+SUM(E$6:E131))</f>
        <v/>
      </c>
      <c r="G131" s="23"/>
      <c r="H131" s="23"/>
      <c r="I131" s="16" t="str">
        <f aca="false">IF(AND(N(D131)&lt;&gt;0,UPPER(G131)="N"),COUNTIFS(D$6:D131,"&lt;&gt;0",D$6:D131,"&lt;&gt;",G$6:G131,"N"),"")</f>
        <v/>
      </c>
      <c r="J131" s="16" t="str">
        <f aca="false">IF(AND(N(E131)&lt;&gt;0,UPPER(G131)="N"),COUNTIFS(E$6:E131,"&lt;&gt;0",E$6:E131,"&lt;&gt;",G$6:G131,"N"),"")</f>
        <v/>
      </c>
    </row>
    <row r="132" customFormat="false" ht="15" hidden="false" customHeight="true" outlineLevel="0" collapsed="false">
      <c r="A132" s="22"/>
      <c r="B132" s="23"/>
      <c r="C132" s="23"/>
      <c r="D132" s="24"/>
      <c r="E132" s="24"/>
      <c r="F132" s="25" t="str">
        <f aca="false">IF(AND(D132="",E132=""),"",$E$3-SUM(D$6:D132)+SUM(E$6:E132))</f>
        <v/>
      </c>
      <c r="G132" s="23"/>
      <c r="H132" s="23"/>
      <c r="I132" s="16" t="str">
        <f aca="false">IF(AND(N(D132)&lt;&gt;0,UPPER(G132)="N"),COUNTIFS(D$6:D132,"&lt;&gt;0",D$6:D132,"&lt;&gt;",G$6:G132,"N"),"")</f>
        <v/>
      </c>
      <c r="J132" s="16" t="str">
        <f aca="false">IF(AND(N(E132)&lt;&gt;0,UPPER(G132)="N"),COUNTIFS(E$6:E132,"&lt;&gt;0",E$6:E132,"&lt;&gt;",G$6:G132,"N"),"")</f>
        <v/>
      </c>
    </row>
    <row r="133" customFormat="false" ht="15" hidden="false" customHeight="true" outlineLevel="0" collapsed="false">
      <c r="A133" s="22"/>
      <c r="B133" s="23"/>
      <c r="C133" s="23"/>
      <c r="D133" s="24"/>
      <c r="E133" s="24"/>
      <c r="F133" s="25" t="str">
        <f aca="false">IF(AND(D133="",E133=""),"",$E$3-SUM(D$6:D133)+SUM(E$6:E133))</f>
        <v/>
      </c>
      <c r="G133" s="23"/>
      <c r="H133" s="23"/>
      <c r="I133" s="16" t="str">
        <f aca="false">IF(AND(N(D133)&lt;&gt;0,UPPER(G133)="N"),COUNTIFS(D$6:D133,"&lt;&gt;0",D$6:D133,"&lt;&gt;",G$6:G133,"N"),"")</f>
        <v/>
      </c>
      <c r="J133" s="16" t="str">
        <f aca="false">IF(AND(N(E133)&lt;&gt;0,UPPER(G133)="N"),COUNTIFS(E$6:E133,"&lt;&gt;0",E$6:E133,"&lt;&gt;",G$6:G133,"N"),"")</f>
        <v/>
      </c>
    </row>
    <row r="134" customFormat="false" ht="15" hidden="false" customHeight="true" outlineLevel="0" collapsed="false">
      <c r="A134" s="22"/>
      <c r="B134" s="23"/>
      <c r="C134" s="23"/>
      <c r="D134" s="24"/>
      <c r="E134" s="24"/>
      <c r="F134" s="25" t="str">
        <f aca="false">IF(AND(D134="",E134=""),"",$E$3-SUM(D$6:D134)+SUM(E$6:E134))</f>
        <v/>
      </c>
      <c r="G134" s="23"/>
      <c r="H134" s="23"/>
      <c r="I134" s="16" t="str">
        <f aca="false">IF(AND(N(D134)&lt;&gt;0,UPPER(G134)="N"),COUNTIFS(D$6:D134,"&lt;&gt;0",D$6:D134,"&lt;&gt;",G$6:G134,"N"),"")</f>
        <v/>
      </c>
      <c r="J134" s="16" t="str">
        <f aca="false">IF(AND(N(E134)&lt;&gt;0,UPPER(G134)="N"),COUNTIFS(E$6:E134,"&lt;&gt;0",E$6:E134,"&lt;&gt;",G$6:G134,"N"),"")</f>
        <v/>
      </c>
    </row>
    <row r="135" customFormat="false" ht="15" hidden="false" customHeight="true" outlineLevel="0" collapsed="false">
      <c r="A135" s="22"/>
      <c r="B135" s="23"/>
      <c r="C135" s="23"/>
      <c r="D135" s="24"/>
      <c r="E135" s="24"/>
      <c r="F135" s="25" t="str">
        <f aca="false">IF(AND(D135="",E135=""),"",$E$3-SUM(D$6:D135)+SUM(E$6:E135))</f>
        <v/>
      </c>
      <c r="G135" s="23"/>
      <c r="H135" s="23"/>
      <c r="I135" s="16" t="str">
        <f aca="false">IF(AND(N(D135)&lt;&gt;0,UPPER(G135)="N"),COUNTIFS(D$6:D135,"&lt;&gt;0",D$6:D135,"&lt;&gt;",G$6:G135,"N"),"")</f>
        <v/>
      </c>
      <c r="J135" s="16" t="str">
        <f aca="false">IF(AND(N(E135)&lt;&gt;0,UPPER(G135)="N"),COUNTIFS(E$6:E135,"&lt;&gt;0",E$6:E135,"&lt;&gt;",G$6:G135,"N"),"")</f>
        <v/>
      </c>
    </row>
    <row r="136" customFormat="false" ht="15" hidden="false" customHeight="true" outlineLevel="0" collapsed="false">
      <c r="A136" s="22"/>
      <c r="B136" s="23"/>
      <c r="C136" s="23"/>
      <c r="D136" s="24"/>
      <c r="E136" s="24"/>
      <c r="F136" s="25" t="str">
        <f aca="false">IF(AND(D136="",E136=""),"",$E$3-SUM(D$6:D136)+SUM(E$6:E136))</f>
        <v/>
      </c>
      <c r="G136" s="23"/>
      <c r="H136" s="23"/>
      <c r="I136" s="16" t="str">
        <f aca="false">IF(AND(N(D136)&lt;&gt;0,UPPER(G136)="N"),COUNTIFS(D$6:D136,"&lt;&gt;0",D$6:D136,"&lt;&gt;",G$6:G136,"N"),"")</f>
        <v/>
      </c>
      <c r="J136" s="16" t="str">
        <f aca="false">IF(AND(N(E136)&lt;&gt;0,UPPER(G136)="N"),COUNTIFS(E$6:E136,"&lt;&gt;0",E$6:E136,"&lt;&gt;",G$6:G136,"N"),"")</f>
        <v/>
      </c>
    </row>
    <row r="137" customFormat="false" ht="15" hidden="false" customHeight="true" outlineLevel="0" collapsed="false">
      <c r="A137" s="22"/>
      <c r="B137" s="23"/>
      <c r="C137" s="23"/>
      <c r="D137" s="24"/>
      <c r="E137" s="24"/>
      <c r="F137" s="25" t="str">
        <f aca="false">IF(AND(D137="",E137=""),"",$E$3-SUM(D$6:D137)+SUM(E$6:E137))</f>
        <v/>
      </c>
      <c r="G137" s="23"/>
      <c r="H137" s="23"/>
      <c r="I137" s="16" t="str">
        <f aca="false">IF(AND(N(D137)&lt;&gt;0,UPPER(G137)="N"),COUNTIFS(D$6:D137,"&lt;&gt;0",D$6:D137,"&lt;&gt;",G$6:G137,"N"),"")</f>
        <v/>
      </c>
      <c r="J137" s="16" t="str">
        <f aca="false">IF(AND(N(E137)&lt;&gt;0,UPPER(G137)="N"),COUNTIFS(E$6:E137,"&lt;&gt;0",E$6:E137,"&lt;&gt;",G$6:G137,"N"),"")</f>
        <v/>
      </c>
    </row>
    <row r="138" customFormat="false" ht="15" hidden="false" customHeight="true" outlineLevel="0" collapsed="false">
      <c r="A138" s="22"/>
      <c r="B138" s="23"/>
      <c r="C138" s="23"/>
      <c r="D138" s="24"/>
      <c r="E138" s="24"/>
      <c r="F138" s="25" t="str">
        <f aca="false">IF(AND(D138="",E138=""),"",$E$3-SUM(D$6:D138)+SUM(E$6:E138))</f>
        <v/>
      </c>
      <c r="G138" s="23"/>
      <c r="H138" s="23"/>
      <c r="I138" s="16" t="str">
        <f aca="false">IF(AND(N(D138)&lt;&gt;0,UPPER(G138)="N"),COUNTIFS(D$6:D138,"&lt;&gt;0",D$6:D138,"&lt;&gt;",G$6:G138,"N"),"")</f>
        <v/>
      </c>
      <c r="J138" s="16" t="str">
        <f aca="false">IF(AND(N(E138)&lt;&gt;0,UPPER(G138)="N"),COUNTIFS(E$6:E138,"&lt;&gt;0",E$6:E138,"&lt;&gt;",G$6:G138,"N"),"")</f>
        <v/>
      </c>
    </row>
    <row r="139" customFormat="false" ht="15" hidden="false" customHeight="true" outlineLevel="0" collapsed="false">
      <c r="A139" s="22"/>
      <c r="B139" s="23"/>
      <c r="C139" s="23"/>
      <c r="D139" s="24"/>
      <c r="E139" s="24"/>
      <c r="F139" s="25" t="str">
        <f aca="false">IF(AND(D139="",E139=""),"",$E$3-SUM(D$6:D139)+SUM(E$6:E139))</f>
        <v/>
      </c>
      <c r="G139" s="23"/>
      <c r="H139" s="23"/>
      <c r="I139" s="16" t="str">
        <f aca="false">IF(AND(N(D139)&lt;&gt;0,UPPER(G139)="N"),COUNTIFS(D$6:D139,"&lt;&gt;0",D$6:D139,"&lt;&gt;",G$6:G139,"N"),"")</f>
        <v/>
      </c>
      <c r="J139" s="16" t="str">
        <f aca="false">IF(AND(N(E139)&lt;&gt;0,UPPER(G139)="N"),COUNTIFS(E$6:E139,"&lt;&gt;0",E$6:E139,"&lt;&gt;",G$6:G139,"N"),"")</f>
        <v/>
      </c>
    </row>
    <row r="140" customFormat="false" ht="15" hidden="false" customHeight="true" outlineLevel="0" collapsed="false">
      <c r="A140" s="22"/>
      <c r="B140" s="23"/>
      <c r="C140" s="23"/>
      <c r="D140" s="24"/>
      <c r="E140" s="24"/>
      <c r="F140" s="25" t="str">
        <f aca="false">IF(AND(D140="",E140=""),"",$E$3-SUM(D$6:D140)+SUM(E$6:E140))</f>
        <v/>
      </c>
      <c r="G140" s="23"/>
      <c r="H140" s="23"/>
      <c r="I140" s="16" t="str">
        <f aca="false">IF(AND(N(D140)&lt;&gt;0,UPPER(G140)="N"),COUNTIFS(D$6:D140,"&lt;&gt;0",D$6:D140,"&lt;&gt;",G$6:G140,"N"),"")</f>
        <v/>
      </c>
      <c r="J140" s="16" t="str">
        <f aca="false">IF(AND(N(E140)&lt;&gt;0,UPPER(G140)="N"),COUNTIFS(E$6:E140,"&lt;&gt;0",E$6:E140,"&lt;&gt;",G$6:G140,"N"),"")</f>
        <v/>
      </c>
    </row>
    <row r="141" customFormat="false" ht="15" hidden="false" customHeight="true" outlineLevel="0" collapsed="false">
      <c r="A141" s="22"/>
      <c r="B141" s="23"/>
      <c r="C141" s="23"/>
      <c r="D141" s="24"/>
      <c r="E141" s="24"/>
      <c r="F141" s="25" t="str">
        <f aca="false">IF(AND(D141="",E141=""),"",$E$3-SUM(D$6:D141)+SUM(E$6:E141))</f>
        <v/>
      </c>
      <c r="G141" s="23"/>
      <c r="H141" s="23"/>
      <c r="I141" s="16" t="str">
        <f aca="false">IF(AND(N(D141)&lt;&gt;0,UPPER(G141)="N"),COUNTIFS(D$6:D141,"&lt;&gt;0",D$6:D141,"&lt;&gt;",G$6:G141,"N"),"")</f>
        <v/>
      </c>
      <c r="J141" s="16" t="str">
        <f aca="false">IF(AND(N(E141)&lt;&gt;0,UPPER(G141)="N"),COUNTIFS(E$6:E141,"&lt;&gt;0",E$6:E141,"&lt;&gt;",G$6:G141,"N"),"")</f>
        <v/>
      </c>
    </row>
    <row r="142" customFormat="false" ht="15" hidden="false" customHeight="true" outlineLevel="0" collapsed="false">
      <c r="A142" s="22"/>
      <c r="B142" s="23"/>
      <c r="C142" s="23"/>
      <c r="D142" s="24"/>
      <c r="E142" s="24"/>
      <c r="F142" s="25" t="str">
        <f aca="false">IF(AND(D142="",E142=""),"",$E$3-SUM(D$6:D142)+SUM(E$6:E142))</f>
        <v/>
      </c>
      <c r="G142" s="23"/>
      <c r="H142" s="23"/>
      <c r="I142" s="16" t="str">
        <f aca="false">IF(AND(N(D142)&lt;&gt;0,UPPER(G142)="N"),COUNTIFS(D$6:D142,"&lt;&gt;0",D$6:D142,"&lt;&gt;",G$6:G142,"N"),"")</f>
        <v/>
      </c>
      <c r="J142" s="16" t="str">
        <f aca="false">IF(AND(N(E142)&lt;&gt;0,UPPER(G142)="N"),COUNTIFS(E$6:E142,"&lt;&gt;0",E$6:E142,"&lt;&gt;",G$6:G142,"N"),"")</f>
        <v/>
      </c>
    </row>
    <row r="143" customFormat="false" ht="15" hidden="false" customHeight="true" outlineLevel="0" collapsed="false">
      <c r="A143" s="22"/>
      <c r="B143" s="23"/>
      <c r="C143" s="23"/>
      <c r="D143" s="24"/>
      <c r="E143" s="24"/>
      <c r="F143" s="25" t="str">
        <f aca="false">IF(AND(D143="",E143=""),"",$E$3-SUM(D$6:D143)+SUM(E$6:E143))</f>
        <v/>
      </c>
      <c r="G143" s="23"/>
      <c r="H143" s="23"/>
      <c r="I143" s="16" t="str">
        <f aca="false">IF(AND(N(D143)&lt;&gt;0,UPPER(G143)="N"),COUNTIFS(D$6:D143,"&lt;&gt;0",D$6:D143,"&lt;&gt;",G$6:G143,"N"),"")</f>
        <v/>
      </c>
      <c r="J143" s="16" t="str">
        <f aca="false">IF(AND(N(E143)&lt;&gt;0,UPPER(G143)="N"),COUNTIFS(E$6:E143,"&lt;&gt;0",E$6:E143,"&lt;&gt;",G$6:G143,"N"),"")</f>
        <v/>
      </c>
    </row>
    <row r="144" customFormat="false" ht="15" hidden="false" customHeight="true" outlineLevel="0" collapsed="false">
      <c r="A144" s="22"/>
      <c r="B144" s="23"/>
      <c r="C144" s="23"/>
      <c r="D144" s="24"/>
      <c r="E144" s="24"/>
      <c r="F144" s="25" t="str">
        <f aca="false">IF(AND(D144="",E144=""),"",$E$3-SUM(D$6:D144)+SUM(E$6:E144))</f>
        <v/>
      </c>
      <c r="G144" s="23"/>
      <c r="H144" s="23"/>
      <c r="I144" s="16" t="str">
        <f aca="false">IF(AND(N(D144)&lt;&gt;0,UPPER(G144)="N"),COUNTIFS(D$6:D144,"&lt;&gt;0",D$6:D144,"&lt;&gt;",G$6:G144,"N"),"")</f>
        <v/>
      </c>
      <c r="J144" s="16" t="str">
        <f aca="false">IF(AND(N(E144)&lt;&gt;0,UPPER(G144)="N"),COUNTIFS(E$6:E144,"&lt;&gt;0",E$6:E144,"&lt;&gt;",G$6:G144,"N"),"")</f>
        <v/>
      </c>
    </row>
    <row r="145" customFormat="false" ht="15" hidden="false" customHeight="true" outlineLevel="0" collapsed="false">
      <c r="A145" s="22"/>
      <c r="B145" s="23"/>
      <c r="C145" s="23"/>
      <c r="D145" s="24"/>
      <c r="E145" s="24"/>
      <c r="F145" s="25" t="str">
        <f aca="false">IF(AND(D145="",E145=""),"",$E$3-SUM(D$6:D145)+SUM(E$6:E145))</f>
        <v/>
      </c>
      <c r="G145" s="23"/>
      <c r="H145" s="23"/>
      <c r="I145" s="16" t="str">
        <f aca="false">IF(AND(N(D145)&lt;&gt;0,UPPER(G145)="N"),COUNTIFS(D$6:D145,"&lt;&gt;0",D$6:D145,"&lt;&gt;",G$6:G145,"N"),"")</f>
        <v/>
      </c>
      <c r="J145" s="16" t="str">
        <f aca="false">IF(AND(N(E145)&lt;&gt;0,UPPER(G145)="N"),COUNTIFS(E$6:E145,"&lt;&gt;0",E$6:E145,"&lt;&gt;",G$6:G145,"N"),"")</f>
        <v/>
      </c>
    </row>
    <row r="146" customFormat="false" ht="15" hidden="false" customHeight="true" outlineLevel="0" collapsed="false">
      <c r="A146" s="22"/>
      <c r="B146" s="23"/>
      <c r="C146" s="23"/>
      <c r="D146" s="24"/>
      <c r="E146" s="24"/>
      <c r="F146" s="25" t="str">
        <f aca="false">IF(AND(D146="",E146=""),"",$E$3-SUM(D$6:D146)+SUM(E$6:E146))</f>
        <v/>
      </c>
      <c r="G146" s="23"/>
      <c r="H146" s="23"/>
      <c r="I146" s="16" t="str">
        <f aca="false">IF(AND(N(D146)&lt;&gt;0,UPPER(G146)="N"),COUNTIFS(D$6:D146,"&lt;&gt;0",D$6:D146,"&lt;&gt;",G$6:G146,"N"),"")</f>
        <v/>
      </c>
      <c r="J146" s="16" t="str">
        <f aca="false">IF(AND(N(E146)&lt;&gt;0,UPPER(G146)="N"),COUNTIFS(E$6:E146,"&lt;&gt;0",E$6:E146,"&lt;&gt;",G$6:G146,"N"),"")</f>
        <v/>
      </c>
    </row>
    <row r="147" customFormat="false" ht="15" hidden="false" customHeight="true" outlineLevel="0" collapsed="false">
      <c r="A147" s="22"/>
      <c r="B147" s="23"/>
      <c r="C147" s="23"/>
      <c r="D147" s="24"/>
      <c r="E147" s="24"/>
      <c r="F147" s="25" t="str">
        <f aca="false">IF(AND(D147="",E147=""),"",$E$3-SUM(D$6:D147)+SUM(E$6:E147))</f>
        <v/>
      </c>
      <c r="G147" s="23"/>
      <c r="H147" s="23"/>
      <c r="I147" s="16" t="str">
        <f aca="false">IF(AND(N(D147)&lt;&gt;0,UPPER(G147)="N"),COUNTIFS(D$6:D147,"&lt;&gt;0",D$6:D147,"&lt;&gt;",G$6:G147,"N"),"")</f>
        <v/>
      </c>
      <c r="J147" s="16" t="str">
        <f aca="false">IF(AND(N(E147)&lt;&gt;0,UPPER(G147)="N"),COUNTIFS(E$6:E147,"&lt;&gt;0",E$6:E147,"&lt;&gt;",G$6:G147,"N"),"")</f>
        <v/>
      </c>
    </row>
    <row r="148" customFormat="false" ht="15" hidden="false" customHeight="true" outlineLevel="0" collapsed="false">
      <c r="A148" s="22"/>
      <c r="B148" s="23"/>
      <c r="C148" s="23"/>
      <c r="D148" s="24"/>
      <c r="E148" s="24"/>
      <c r="F148" s="25" t="str">
        <f aca="false">IF(AND(D148="",E148=""),"",$E$3-SUM(D$6:D148)+SUM(E$6:E148))</f>
        <v/>
      </c>
      <c r="G148" s="23"/>
      <c r="H148" s="23"/>
      <c r="I148" s="16" t="str">
        <f aca="false">IF(AND(N(D148)&lt;&gt;0,UPPER(G148)="N"),COUNTIFS(D$6:D148,"&lt;&gt;0",D$6:D148,"&lt;&gt;",G$6:G148,"N"),"")</f>
        <v/>
      </c>
      <c r="J148" s="16" t="str">
        <f aca="false">IF(AND(N(E148)&lt;&gt;0,UPPER(G148)="N"),COUNTIFS(E$6:E148,"&lt;&gt;0",E$6:E148,"&lt;&gt;",G$6:G148,"N"),"")</f>
        <v/>
      </c>
    </row>
    <row r="149" customFormat="false" ht="15" hidden="false" customHeight="true" outlineLevel="0" collapsed="false">
      <c r="A149" s="22"/>
      <c r="B149" s="23"/>
      <c r="C149" s="23"/>
      <c r="D149" s="24"/>
      <c r="E149" s="24"/>
      <c r="F149" s="25" t="str">
        <f aca="false">IF(AND(D149="",E149=""),"",$E$3-SUM(D$6:D149)+SUM(E$6:E149))</f>
        <v/>
      </c>
      <c r="G149" s="23"/>
      <c r="H149" s="23"/>
      <c r="I149" s="16" t="str">
        <f aca="false">IF(AND(N(D149)&lt;&gt;0,UPPER(G149)="N"),COUNTIFS(D$6:D149,"&lt;&gt;0",D$6:D149,"&lt;&gt;",G$6:G149,"N"),"")</f>
        <v/>
      </c>
      <c r="J149" s="16" t="str">
        <f aca="false">IF(AND(N(E149)&lt;&gt;0,UPPER(G149)="N"),COUNTIFS(E$6:E149,"&lt;&gt;0",E$6:E149,"&lt;&gt;",G$6:G149,"N"),"")</f>
        <v/>
      </c>
    </row>
    <row r="150" customFormat="false" ht="15" hidden="false" customHeight="true" outlineLevel="0" collapsed="false">
      <c r="A150" s="22"/>
      <c r="B150" s="23"/>
      <c r="C150" s="23"/>
      <c r="D150" s="24"/>
      <c r="E150" s="24"/>
      <c r="F150" s="25" t="str">
        <f aca="false">IF(AND(D150="",E150=""),"",$E$3-SUM(D$6:D150)+SUM(E$6:E150))</f>
        <v/>
      </c>
      <c r="G150" s="23"/>
      <c r="H150" s="23"/>
      <c r="I150" s="16" t="str">
        <f aca="false">IF(AND(N(D150)&lt;&gt;0,UPPER(G150)="N"),COUNTIFS(D$6:D150,"&lt;&gt;0",D$6:D150,"&lt;&gt;",G$6:G150,"N"),"")</f>
        <v/>
      </c>
      <c r="J150" s="16" t="str">
        <f aca="false">IF(AND(N(E150)&lt;&gt;0,UPPER(G150)="N"),COUNTIFS(E$6:E150,"&lt;&gt;0",E$6:E150,"&lt;&gt;",G$6:G150,"N"),"")</f>
        <v/>
      </c>
    </row>
    <row r="151" customFormat="false" ht="15" hidden="false" customHeight="true" outlineLevel="0" collapsed="false">
      <c r="A151" s="22"/>
      <c r="B151" s="23"/>
      <c r="C151" s="23"/>
      <c r="D151" s="24"/>
      <c r="E151" s="24"/>
      <c r="F151" s="25" t="str">
        <f aca="false">IF(AND(D151="",E151=""),"",$E$3-SUM(D$6:D151)+SUM(E$6:E151))</f>
        <v/>
      </c>
      <c r="G151" s="23"/>
      <c r="H151" s="23"/>
      <c r="I151" s="16" t="str">
        <f aca="false">IF(AND(N(D151)&lt;&gt;0,UPPER(G151)="N"),COUNTIFS(D$6:D151,"&lt;&gt;0",D$6:D151,"&lt;&gt;",G$6:G151,"N"),"")</f>
        <v/>
      </c>
      <c r="J151" s="16" t="str">
        <f aca="false">IF(AND(N(E151)&lt;&gt;0,UPPER(G151)="N"),COUNTIFS(E$6:E151,"&lt;&gt;0",E$6:E151,"&lt;&gt;",G$6:G151,"N"),"")</f>
        <v/>
      </c>
    </row>
    <row r="152" customFormat="false" ht="15" hidden="false" customHeight="true" outlineLevel="0" collapsed="false">
      <c r="A152" s="22"/>
      <c r="B152" s="23"/>
      <c r="C152" s="23"/>
      <c r="D152" s="24"/>
      <c r="E152" s="24"/>
      <c r="F152" s="25" t="str">
        <f aca="false">IF(AND(D152="",E152=""),"",$E$3-SUM(D$6:D152)+SUM(E$6:E152))</f>
        <v/>
      </c>
      <c r="G152" s="23"/>
      <c r="H152" s="23"/>
      <c r="I152" s="16" t="str">
        <f aca="false">IF(AND(N(D152)&lt;&gt;0,UPPER(G152)="N"),COUNTIFS(D$6:D152,"&lt;&gt;0",D$6:D152,"&lt;&gt;",G$6:G152,"N"),"")</f>
        <v/>
      </c>
      <c r="J152" s="16" t="str">
        <f aca="false">IF(AND(N(E152)&lt;&gt;0,UPPER(G152)="N"),COUNTIFS(E$6:E152,"&lt;&gt;0",E$6:E152,"&lt;&gt;",G$6:G152,"N"),"")</f>
        <v/>
      </c>
    </row>
    <row r="153" customFormat="false" ht="15" hidden="false" customHeight="true" outlineLevel="0" collapsed="false">
      <c r="A153" s="22"/>
      <c r="B153" s="23"/>
      <c r="C153" s="23"/>
      <c r="D153" s="24"/>
      <c r="E153" s="24"/>
      <c r="F153" s="25" t="str">
        <f aca="false">IF(AND(D153="",E153=""),"",$E$3-SUM(D$6:D153)+SUM(E$6:E153))</f>
        <v/>
      </c>
      <c r="G153" s="23"/>
      <c r="H153" s="23"/>
      <c r="I153" s="16" t="str">
        <f aca="false">IF(AND(N(D153)&lt;&gt;0,UPPER(G153)="N"),COUNTIFS(D$6:D153,"&lt;&gt;0",D$6:D153,"&lt;&gt;",G$6:G153,"N"),"")</f>
        <v/>
      </c>
      <c r="J153" s="16" t="str">
        <f aca="false">IF(AND(N(E153)&lt;&gt;0,UPPER(G153)="N"),COUNTIFS(E$6:E153,"&lt;&gt;0",E$6:E153,"&lt;&gt;",G$6:G153,"N"),"")</f>
        <v/>
      </c>
    </row>
    <row r="154" customFormat="false" ht="15" hidden="false" customHeight="true" outlineLevel="0" collapsed="false">
      <c r="A154" s="22"/>
      <c r="B154" s="23"/>
      <c r="C154" s="23"/>
      <c r="D154" s="24"/>
      <c r="E154" s="24"/>
      <c r="F154" s="25" t="str">
        <f aca="false">IF(AND(D154="",E154=""),"",$E$3-SUM(D$6:D154)+SUM(E$6:E154))</f>
        <v/>
      </c>
      <c r="G154" s="23"/>
      <c r="H154" s="23"/>
      <c r="I154" s="16" t="str">
        <f aca="false">IF(AND(N(D154)&lt;&gt;0,UPPER(G154)="N"),COUNTIFS(D$6:D154,"&lt;&gt;0",D$6:D154,"&lt;&gt;",G$6:G154,"N"),"")</f>
        <v/>
      </c>
      <c r="J154" s="16" t="str">
        <f aca="false">IF(AND(N(E154)&lt;&gt;0,UPPER(G154)="N"),COUNTIFS(E$6:E154,"&lt;&gt;0",E$6:E154,"&lt;&gt;",G$6:G154,"N"),"")</f>
        <v/>
      </c>
    </row>
    <row r="155" customFormat="false" ht="15" hidden="false" customHeight="true" outlineLevel="0" collapsed="false">
      <c r="A155" s="22"/>
      <c r="B155" s="23"/>
      <c r="C155" s="23"/>
      <c r="D155" s="24"/>
      <c r="E155" s="24"/>
      <c r="F155" s="25" t="str">
        <f aca="false">IF(AND(D155="",E155=""),"",$E$3-SUM(D$6:D155)+SUM(E$6:E155))</f>
        <v/>
      </c>
      <c r="G155" s="23"/>
      <c r="H155" s="23"/>
      <c r="I155" s="16" t="str">
        <f aca="false">IF(AND(N(D155)&lt;&gt;0,UPPER(G155)="N"),COUNTIFS(D$6:D155,"&lt;&gt;0",D$6:D155,"&lt;&gt;",G$6:G155,"N"),"")</f>
        <v/>
      </c>
      <c r="J155" s="16" t="str">
        <f aca="false">IF(AND(N(E155)&lt;&gt;0,UPPER(G155)="N"),COUNTIFS(E$6:E155,"&lt;&gt;0",E$6:E155,"&lt;&gt;",G$6:G155,"N"),"")</f>
        <v/>
      </c>
    </row>
    <row r="156" customFormat="false" ht="15" hidden="false" customHeight="true" outlineLevel="0" collapsed="false">
      <c r="A156" s="22"/>
      <c r="B156" s="23"/>
      <c r="C156" s="23"/>
      <c r="D156" s="24"/>
      <c r="E156" s="24"/>
      <c r="F156" s="25" t="str">
        <f aca="false">IF(AND(D156="",E156=""),"",$E$3-SUM(D$6:D156)+SUM(E$6:E156))</f>
        <v/>
      </c>
      <c r="G156" s="23"/>
      <c r="H156" s="23"/>
      <c r="I156" s="16" t="str">
        <f aca="false">IF(AND(N(D156)&lt;&gt;0,UPPER(G156)="N"),COUNTIFS(D$6:D156,"&lt;&gt;0",D$6:D156,"&lt;&gt;",G$6:G156,"N"),"")</f>
        <v/>
      </c>
      <c r="J156" s="16" t="str">
        <f aca="false">IF(AND(N(E156)&lt;&gt;0,UPPER(G156)="N"),COUNTIFS(E$6:E156,"&lt;&gt;0",E$6:E156,"&lt;&gt;",G$6:G156,"N"),"")</f>
        <v/>
      </c>
    </row>
    <row r="157" customFormat="false" ht="15" hidden="false" customHeight="true" outlineLevel="0" collapsed="false">
      <c r="A157" s="22"/>
      <c r="B157" s="23"/>
      <c r="C157" s="23"/>
      <c r="D157" s="24"/>
      <c r="E157" s="24"/>
      <c r="F157" s="25" t="str">
        <f aca="false">IF(AND(D157="",E157=""),"",$E$3-SUM(D$6:D157)+SUM(E$6:E157))</f>
        <v/>
      </c>
      <c r="G157" s="23"/>
      <c r="H157" s="23"/>
      <c r="I157" s="16" t="str">
        <f aca="false">IF(AND(N(D157)&lt;&gt;0,UPPER(G157)="N"),COUNTIFS(D$6:D157,"&lt;&gt;0",D$6:D157,"&lt;&gt;",G$6:G157,"N"),"")</f>
        <v/>
      </c>
      <c r="J157" s="16" t="str">
        <f aca="false">IF(AND(N(E157)&lt;&gt;0,UPPER(G157)="N"),COUNTIFS(E$6:E157,"&lt;&gt;0",E$6:E157,"&lt;&gt;",G$6:G157,"N"),"")</f>
        <v/>
      </c>
    </row>
    <row r="158" customFormat="false" ht="15" hidden="false" customHeight="true" outlineLevel="0" collapsed="false">
      <c r="A158" s="22"/>
      <c r="B158" s="23"/>
      <c r="C158" s="23"/>
      <c r="D158" s="24"/>
      <c r="E158" s="24"/>
      <c r="F158" s="25" t="str">
        <f aca="false">IF(AND(D158="",E158=""),"",$E$3-SUM(D$6:D158)+SUM(E$6:E158))</f>
        <v/>
      </c>
      <c r="G158" s="23"/>
      <c r="H158" s="23"/>
      <c r="I158" s="16" t="str">
        <f aca="false">IF(AND(N(D158)&lt;&gt;0,UPPER(G158)="N"),COUNTIFS(D$6:D158,"&lt;&gt;0",D$6:D158,"&lt;&gt;",G$6:G158,"N"),"")</f>
        <v/>
      </c>
      <c r="J158" s="16" t="str">
        <f aca="false">IF(AND(N(E158)&lt;&gt;0,UPPER(G158)="N"),COUNTIFS(E$6:E158,"&lt;&gt;0",E$6:E158,"&lt;&gt;",G$6:G158,"N"),"")</f>
        <v/>
      </c>
    </row>
    <row r="159" customFormat="false" ht="15" hidden="false" customHeight="true" outlineLevel="0" collapsed="false">
      <c r="A159" s="22"/>
      <c r="B159" s="23"/>
      <c r="C159" s="23"/>
      <c r="D159" s="24"/>
      <c r="E159" s="24"/>
      <c r="F159" s="25" t="str">
        <f aca="false">IF(AND(D159="",E159=""),"",$E$3-SUM(D$6:D159)+SUM(E$6:E159))</f>
        <v/>
      </c>
      <c r="G159" s="23"/>
      <c r="H159" s="23"/>
      <c r="I159" s="16" t="str">
        <f aca="false">IF(AND(N(D159)&lt;&gt;0,UPPER(G159)="N"),COUNTIFS(D$6:D159,"&lt;&gt;0",D$6:D159,"&lt;&gt;",G$6:G159,"N"),"")</f>
        <v/>
      </c>
      <c r="J159" s="16" t="str">
        <f aca="false">IF(AND(N(E159)&lt;&gt;0,UPPER(G159)="N"),COUNTIFS(E$6:E159,"&lt;&gt;0",E$6:E159,"&lt;&gt;",G$6:G159,"N"),"")</f>
        <v/>
      </c>
    </row>
    <row r="160" customFormat="false" ht="15" hidden="false" customHeight="true" outlineLevel="0" collapsed="false">
      <c r="A160" s="22"/>
      <c r="B160" s="23"/>
      <c r="C160" s="23"/>
      <c r="D160" s="24"/>
      <c r="E160" s="24"/>
      <c r="F160" s="25" t="str">
        <f aca="false">IF(AND(D160="",E160=""),"",$E$3-SUM(D$6:D160)+SUM(E$6:E160))</f>
        <v/>
      </c>
      <c r="G160" s="23"/>
      <c r="H160" s="23"/>
      <c r="I160" s="16" t="str">
        <f aca="false">IF(AND(N(D160)&lt;&gt;0,UPPER(G160)="N"),COUNTIFS(D$6:D160,"&lt;&gt;0",D$6:D160,"&lt;&gt;",G$6:G160,"N"),"")</f>
        <v/>
      </c>
      <c r="J160" s="16" t="str">
        <f aca="false">IF(AND(N(E160)&lt;&gt;0,UPPER(G160)="N"),COUNTIFS(E$6:E160,"&lt;&gt;0",E$6:E160,"&lt;&gt;",G$6:G160,"N"),"")</f>
        <v/>
      </c>
    </row>
    <row r="161" customFormat="false" ht="15" hidden="false" customHeight="true" outlineLevel="0" collapsed="false">
      <c r="A161" s="22"/>
      <c r="B161" s="23"/>
      <c r="C161" s="23"/>
      <c r="D161" s="24"/>
      <c r="E161" s="24"/>
      <c r="F161" s="25" t="str">
        <f aca="false">IF(AND(D161="",E161=""),"",$E$3-SUM(D$6:D161)+SUM(E$6:E161))</f>
        <v/>
      </c>
      <c r="G161" s="23"/>
      <c r="H161" s="23"/>
      <c r="I161" s="16" t="str">
        <f aca="false">IF(AND(N(D161)&lt;&gt;0,UPPER(G161)="N"),COUNTIFS(D$6:D161,"&lt;&gt;0",D$6:D161,"&lt;&gt;",G$6:G161,"N"),"")</f>
        <v/>
      </c>
      <c r="J161" s="16" t="str">
        <f aca="false">IF(AND(N(E161)&lt;&gt;0,UPPER(G161)="N"),COUNTIFS(E$6:E161,"&lt;&gt;0",E$6:E161,"&lt;&gt;",G$6:G161,"N"),"")</f>
        <v/>
      </c>
    </row>
    <row r="162" customFormat="false" ht="15" hidden="false" customHeight="true" outlineLevel="0" collapsed="false">
      <c r="A162" s="22"/>
      <c r="B162" s="23"/>
      <c r="C162" s="23"/>
      <c r="D162" s="24"/>
      <c r="E162" s="24"/>
      <c r="F162" s="25" t="str">
        <f aca="false">IF(AND(D162="",E162=""),"",$E$3-SUM(D$6:D162)+SUM(E$6:E162))</f>
        <v/>
      </c>
      <c r="G162" s="23"/>
      <c r="H162" s="23"/>
      <c r="I162" s="16" t="str">
        <f aca="false">IF(AND(N(D162)&lt;&gt;0,UPPER(G162)="N"),COUNTIFS(D$6:D162,"&lt;&gt;0",D$6:D162,"&lt;&gt;",G$6:G162,"N"),"")</f>
        <v/>
      </c>
      <c r="J162" s="16" t="str">
        <f aca="false">IF(AND(N(E162)&lt;&gt;0,UPPER(G162)="N"),COUNTIFS(E$6:E162,"&lt;&gt;0",E$6:E162,"&lt;&gt;",G$6:G162,"N"),"")</f>
        <v/>
      </c>
    </row>
    <row r="163" customFormat="false" ht="15" hidden="false" customHeight="true" outlineLevel="0" collapsed="false">
      <c r="A163" s="22"/>
      <c r="B163" s="23"/>
      <c r="C163" s="23"/>
      <c r="D163" s="24"/>
      <c r="E163" s="24"/>
      <c r="F163" s="25" t="str">
        <f aca="false">IF(AND(D163="",E163=""),"",$E$3-SUM(D$6:D163)+SUM(E$6:E163))</f>
        <v/>
      </c>
      <c r="G163" s="23"/>
      <c r="H163" s="23"/>
      <c r="I163" s="16" t="str">
        <f aca="false">IF(AND(N(D163)&lt;&gt;0,UPPER(G163)="N"),COUNTIFS(D$6:D163,"&lt;&gt;0",D$6:D163,"&lt;&gt;",G$6:G163,"N"),"")</f>
        <v/>
      </c>
      <c r="J163" s="16" t="str">
        <f aca="false">IF(AND(N(E163)&lt;&gt;0,UPPER(G163)="N"),COUNTIFS(E$6:E163,"&lt;&gt;0",E$6:E163,"&lt;&gt;",G$6:G163,"N"),"")</f>
        <v/>
      </c>
    </row>
    <row r="164" customFormat="false" ht="15" hidden="false" customHeight="true" outlineLevel="0" collapsed="false">
      <c r="A164" s="22"/>
      <c r="B164" s="23"/>
      <c r="C164" s="23"/>
      <c r="D164" s="24"/>
      <c r="E164" s="24"/>
      <c r="F164" s="25" t="str">
        <f aca="false">IF(AND(D164="",E164=""),"",$E$3-SUM(D$6:D164)+SUM(E$6:E164))</f>
        <v/>
      </c>
      <c r="G164" s="23"/>
      <c r="H164" s="23"/>
      <c r="I164" s="16" t="str">
        <f aca="false">IF(AND(N(D164)&lt;&gt;0,UPPER(G164)="N"),COUNTIFS(D$6:D164,"&lt;&gt;0",D$6:D164,"&lt;&gt;",G$6:G164,"N"),"")</f>
        <v/>
      </c>
      <c r="J164" s="16" t="str">
        <f aca="false">IF(AND(N(E164)&lt;&gt;0,UPPER(G164)="N"),COUNTIFS(E$6:E164,"&lt;&gt;0",E$6:E164,"&lt;&gt;",G$6:G164,"N"),"")</f>
        <v/>
      </c>
    </row>
    <row r="165" customFormat="false" ht="15" hidden="false" customHeight="true" outlineLevel="0" collapsed="false">
      <c r="A165" s="22"/>
      <c r="B165" s="23"/>
      <c r="C165" s="23"/>
      <c r="D165" s="24"/>
      <c r="E165" s="24"/>
      <c r="F165" s="25" t="str">
        <f aca="false">IF(AND(D165="",E165=""),"",$E$3-SUM(D$6:D165)+SUM(E$6:E165))</f>
        <v/>
      </c>
      <c r="G165" s="23"/>
      <c r="H165" s="23"/>
      <c r="I165" s="16" t="str">
        <f aca="false">IF(AND(N(D165)&lt;&gt;0,UPPER(G165)="N"),COUNTIFS(D$6:D165,"&lt;&gt;0",D$6:D165,"&lt;&gt;",G$6:G165,"N"),"")</f>
        <v/>
      </c>
      <c r="J165" s="16" t="str">
        <f aca="false">IF(AND(N(E165)&lt;&gt;0,UPPER(G165)="N"),COUNTIFS(E$6:E165,"&lt;&gt;0",E$6:E165,"&lt;&gt;",G$6:G165,"N"),"")</f>
        <v/>
      </c>
    </row>
    <row r="166" customFormat="false" ht="15" hidden="false" customHeight="true" outlineLevel="0" collapsed="false">
      <c r="A166" s="22"/>
      <c r="B166" s="23"/>
      <c r="C166" s="23"/>
      <c r="D166" s="24"/>
      <c r="E166" s="24"/>
      <c r="F166" s="25" t="str">
        <f aca="false">IF(AND(D166="",E166=""),"",$E$3-SUM(D$6:D166)+SUM(E$6:E166))</f>
        <v/>
      </c>
      <c r="G166" s="23"/>
      <c r="H166" s="23"/>
      <c r="I166" s="16" t="str">
        <f aca="false">IF(AND(N(D166)&lt;&gt;0,UPPER(G166)="N"),COUNTIFS(D$6:D166,"&lt;&gt;0",D$6:D166,"&lt;&gt;",G$6:G166,"N"),"")</f>
        <v/>
      </c>
      <c r="J166" s="16" t="str">
        <f aca="false">IF(AND(N(E166)&lt;&gt;0,UPPER(G166)="N"),COUNTIFS(E$6:E166,"&lt;&gt;0",E$6:E166,"&lt;&gt;",G$6:G166,"N"),"")</f>
        <v/>
      </c>
    </row>
    <row r="167" customFormat="false" ht="15" hidden="false" customHeight="true" outlineLevel="0" collapsed="false">
      <c r="A167" s="22"/>
      <c r="B167" s="23"/>
      <c r="C167" s="23"/>
      <c r="D167" s="24"/>
      <c r="E167" s="24"/>
      <c r="F167" s="25" t="str">
        <f aca="false">IF(AND(D167="",E167=""),"",$E$3-SUM(D$6:D167)+SUM(E$6:E167))</f>
        <v/>
      </c>
      <c r="G167" s="23"/>
      <c r="H167" s="23"/>
      <c r="I167" s="16" t="str">
        <f aca="false">IF(AND(N(D167)&lt;&gt;0,UPPER(G167)="N"),COUNTIFS(D$6:D167,"&lt;&gt;0",D$6:D167,"&lt;&gt;",G$6:G167,"N"),"")</f>
        <v/>
      </c>
      <c r="J167" s="16" t="str">
        <f aca="false">IF(AND(N(E167)&lt;&gt;0,UPPER(G167)="N"),COUNTIFS(E$6:E167,"&lt;&gt;0",E$6:E167,"&lt;&gt;",G$6:G167,"N"),"")</f>
        <v/>
      </c>
    </row>
    <row r="168" customFormat="false" ht="15" hidden="false" customHeight="true" outlineLevel="0" collapsed="false">
      <c r="A168" s="22"/>
      <c r="B168" s="23"/>
      <c r="C168" s="23"/>
      <c r="D168" s="24"/>
      <c r="E168" s="24"/>
      <c r="F168" s="25" t="str">
        <f aca="false">IF(AND(D168="",E168=""),"",$E$3-SUM(D$6:D168)+SUM(E$6:E168))</f>
        <v/>
      </c>
      <c r="G168" s="23"/>
      <c r="H168" s="23"/>
      <c r="I168" s="16" t="str">
        <f aca="false">IF(AND(N(D168)&lt;&gt;0,UPPER(G168)="N"),COUNTIFS(D$6:D168,"&lt;&gt;0",D$6:D168,"&lt;&gt;",G$6:G168,"N"),"")</f>
        <v/>
      </c>
      <c r="J168" s="16" t="str">
        <f aca="false">IF(AND(N(E168)&lt;&gt;0,UPPER(G168)="N"),COUNTIFS(E$6:E168,"&lt;&gt;0",E$6:E168,"&lt;&gt;",G$6:G168,"N"),"")</f>
        <v/>
      </c>
    </row>
    <row r="169" customFormat="false" ht="15" hidden="false" customHeight="true" outlineLevel="0" collapsed="false">
      <c r="A169" s="22"/>
      <c r="B169" s="23"/>
      <c r="C169" s="23"/>
      <c r="D169" s="24"/>
      <c r="E169" s="24"/>
      <c r="F169" s="25" t="str">
        <f aca="false">IF(AND(D169="",E169=""),"",$E$3-SUM(D$6:D169)+SUM(E$6:E169))</f>
        <v/>
      </c>
      <c r="G169" s="23"/>
      <c r="H169" s="23"/>
      <c r="I169" s="16" t="str">
        <f aca="false">IF(AND(N(D169)&lt;&gt;0,UPPER(G169)="N"),COUNTIFS(D$6:D169,"&lt;&gt;0",D$6:D169,"&lt;&gt;",G$6:G169,"N"),"")</f>
        <v/>
      </c>
      <c r="J169" s="16" t="str">
        <f aca="false">IF(AND(N(E169)&lt;&gt;0,UPPER(G169)="N"),COUNTIFS(E$6:E169,"&lt;&gt;0",E$6:E169,"&lt;&gt;",G$6:G169,"N"),"")</f>
        <v/>
      </c>
    </row>
    <row r="170" customFormat="false" ht="15" hidden="false" customHeight="true" outlineLevel="0" collapsed="false">
      <c r="A170" s="22"/>
      <c r="B170" s="23"/>
      <c r="C170" s="23"/>
      <c r="D170" s="24"/>
      <c r="E170" s="24"/>
      <c r="F170" s="25" t="str">
        <f aca="false">IF(AND(D170="",E170=""),"",$E$3-SUM(D$6:D170)+SUM(E$6:E170))</f>
        <v/>
      </c>
      <c r="G170" s="23"/>
      <c r="H170" s="23"/>
      <c r="I170" s="16" t="str">
        <f aca="false">IF(AND(N(D170)&lt;&gt;0,UPPER(G170)="N"),COUNTIFS(D$6:D170,"&lt;&gt;0",D$6:D170,"&lt;&gt;",G$6:G170,"N"),"")</f>
        <v/>
      </c>
      <c r="J170" s="16" t="str">
        <f aca="false">IF(AND(N(E170)&lt;&gt;0,UPPER(G170)="N"),COUNTIFS(E$6:E170,"&lt;&gt;0",E$6:E170,"&lt;&gt;",G$6:G170,"N"),"")</f>
        <v/>
      </c>
    </row>
    <row r="171" customFormat="false" ht="15" hidden="false" customHeight="true" outlineLevel="0" collapsed="false">
      <c r="A171" s="22"/>
      <c r="B171" s="23"/>
      <c r="C171" s="23"/>
      <c r="D171" s="24"/>
      <c r="E171" s="24"/>
      <c r="F171" s="25" t="str">
        <f aca="false">IF(AND(D171="",E171=""),"",$E$3-SUM(D$6:D171)+SUM(E$6:E171))</f>
        <v/>
      </c>
      <c r="G171" s="23"/>
      <c r="H171" s="23"/>
      <c r="I171" s="16" t="str">
        <f aca="false">IF(AND(N(D171)&lt;&gt;0,UPPER(G171)="N"),COUNTIFS(D$6:D171,"&lt;&gt;0",D$6:D171,"&lt;&gt;",G$6:G171,"N"),"")</f>
        <v/>
      </c>
      <c r="J171" s="16" t="str">
        <f aca="false">IF(AND(N(E171)&lt;&gt;0,UPPER(G171)="N"),COUNTIFS(E$6:E171,"&lt;&gt;0",E$6:E171,"&lt;&gt;",G$6:G171,"N"),"")</f>
        <v/>
      </c>
    </row>
    <row r="172" customFormat="false" ht="15" hidden="false" customHeight="true" outlineLevel="0" collapsed="false">
      <c r="A172" s="22"/>
      <c r="B172" s="23"/>
      <c r="C172" s="23"/>
      <c r="D172" s="24"/>
      <c r="E172" s="24"/>
      <c r="F172" s="25" t="str">
        <f aca="false">IF(AND(D172="",E172=""),"",$E$3-SUM(D$6:D172)+SUM(E$6:E172))</f>
        <v/>
      </c>
      <c r="G172" s="23"/>
      <c r="H172" s="23"/>
      <c r="I172" s="16" t="str">
        <f aca="false">IF(AND(N(D172)&lt;&gt;0,UPPER(G172)="N"),COUNTIFS(D$6:D172,"&lt;&gt;0",D$6:D172,"&lt;&gt;",G$6:G172,"N"),"")</f>
        <v/>
      </c>
      <c r="J172" s="16" t="str">
        <f aca="false">IF(AND(N(E172)&lt;&gt;0,UPPER(G172)="N"),COUNTIFS(E$6:E172,"&lt;&gt;0",E$6:E172,"&lt;&gt;",G$6:G172,"N"),"")</f>
        <v/>
      </c>
    </row>
    <row r="173" customFormat="false" ht="15" hidden="false" customHeight="true" outlineLevel="0" collapsed="false">
      <c r="A173" s="22"/>
      <c r="B173" s="23"/>
      <c r="C173" s="23"/>
      <c r="D173" s="24"/>
      <c r="E173" s="24"/>
      <c r="F173" s="25" t="str">
        <f aca="false">IF(AND(D173="",E173=""),"",$E$3-SUM(D$6:D173)+SUM(E$6:E173))</f>
        <v/>
      </c>
      <c r="G173" s="23"/>
      <c r="H173" s="23"/>
      <c r="I173" s="16" t="str">
        <f aca="false">IF(AND(N(D173)&lt;&gt;0,UPPER(G173)="N"),COUNTIFS(D$6:D173,"&lt;&gt;0",D$6:D173,"&lt;&gt;",G$6:G173,"N"),"")</f>
        <v/>
      </c>
      <c r="J173" s="16" t="str">
        <f aca="false">IF(AND(N(E173)&lt;&gt;0,UPPER(G173)="N"),COUNTIFS(E$6:E173,"&lt;&gt;0",E$6:E173,"&lt;&gt;",G$6:G173,"N"),"")</f>
        <v/>
      </c>
    </row>
    <row r="174" customFormat="false" ht="15" hidden="false" customHeight="true" outlineLevel="0" collapsed="false">
      <c r="A174" s="22"/>
      <c r="B174" s="23"/>
      <c r="C174" s="23"/>
      <c r="D174" s="24"/>
      <c r="E174" s="24"/>
      <c r="F174" s="25" t="str">
        <f aca="false">IF(AND(D174="",E174=""),"",$E$3-SUM(D$6:D174)+SUM(E$6:E174))</f>
        <v/>
      </c>
      <c r="G174" s="23"/>
      <c r="H174" s="23"/>
      <c r="I174" s="16" t="str">
        <f aca="false">IF(AND(N(D174)&lt;&gt;0,UPPER(G174)="N"),COUNTIFS(D$6:D174,"&lt;&gt;0",D$6:D174,"&lt;&gt;",G$6:G174,"N"),"")</f>
        <v/>
      </c>
      <c r="J174" s="16" t="str">
        <f aca="false">IF(AND(N(E174)&lt;&gt;0,UPPER(G174)="N"),COUNTIFS(E$6:E174,"&lt;&gt;0",E$6:E174,"&lt;&gt;",G$6:G174,"N"),"")</f>
        <v/>
      </c>
    </row>
    <row r="175" customFormat="false" ht="15" hidden="false" customHeight="true" outlineLevel="0" collapsed="false">
      <c r="A175" s="22"/>
      <c r="B175" s="23"/>
      <c r="C175" s="23"/>
      <c r="D175" s="24"/>
      <c r="E175" s="24"/>
      <c r="F175" s="25" t="str">
        <f aca="false">IF(AND(D175="",E175=""),"",$E$3-SUM(D$6:D175)+SUM(E$6:E175))</f>
        <v/>
      </c>
      <c r="G175" s="23"/>
      <c r="H175" s="23"/>
      <c r="I175" s="16" t="str">
        <f aca="false">IF(AND(N(D175)&lt;&gt;0,UPPER(G175)="N"),COUNTIFS(D$6:D175,"&lt;&gt;0",D$6:D175,"&lt;&gt;",G$6:G175,"N"),"")</f>
        <v/>
      </c>
      <c r="J175" s="16" t="str">
        <f aca="false">IF(AND(N(E175)&lt;&gt;0,UPPER(G175)="N"),COUNTIFS(E$6:E175,"&lt;&gt;0",E$6:E175,"&lt;&gt;",G$6:G175,"N"),"")</f>
        <v/>
      </c>
    </row>
    <row r="176" customFormat="false" ht="15" hidden="false" customHeight="true" outlineLevel="0" collapsed="false">
      <c r="A176" s="22"/>
      <c r="B176" s="23"/>
      <c r="C176" s="23"/>
      <c r="D176" s="24"/>
      <c r="E176" s="24"/>
      <c r="F176" s="25" t="str">
        <f aca="false">IF(AND(D176="",E176=""),"",$E$3-SUM(D$6:D176)+SUM(E$6:E176))</f>
        <v/>
      </c>
      <c r="G176" s="23"/>
      <c r="H176" s="23"/>
      <c r="I176" s="16" t="str">
        <f aca="false">IF(AND(N(D176)&lt;&gt;0,UPPER(G176)="N"),COUNTIFS(D$6:D176,"&lt;&gt;0",D$6:D176,"&lt;&gt;",G$6:G176,"N"),"")</f>
        <v/>
      </c>
      <c r="J176" s="16" t="str">
        <f aca="false">IF(AND(N(E176)&lt;&gt;0,UPPER(G176)="N"),COUNTIFS(E$6:E176,"&lt;&gt;0",E$6:E176,"&lt;&gt;",G$6:G176,"N"),"")</f>
        <v/>
      </c>
    </row>
    <row r="177" customFormat="false" ht="15" hidden="false" customHeight="true" outlineLevel="0" collapsed="false">
      <c r="A177" s="22"/>
      <c r="B177" s="23"/>
      <c r="C177" s="23"/>
      <c r="D177" s="24"/>
      <c r="E177" s="24"/>
      <c r="F177" s="25" t="str">
        <f aca="false">IF(AND(D177="",E177=""),"",$E$3-SUM(D$6:D177)+SUM(E$6:E177))</f>
        <v/>
      </c>
      <c r="G177" s="23"/>
      <c r="H177" s="23"/>
      <c r="I177" s="16" t="str">
        <f aca="false">IF(AND(N(D177)&lt;&gt;0,UPPER(G177)="N"),COUNTIFS(D$6:D177,"&lt;&gt;0",D$6:D177,"&lt;&gt;",G$6:G177,"N"),"")</f>
        <v/>
      </c>
      <c r="J177" s="16" t="str">
        <f aca="false">IF(AND(N(E177)&lt;&gt;0,UPPER(G177)="N"),COUNTIFS(E$6:E177,"&lt;&gt;0",E$6:E177,"&lt;&gt;",G$6:G177,"N"),"")</f>
        <v/>
      </c>
    </row>
    <row r="178" customFormat="false" ht="15" hidden="false" customHeight="true" outlineLevel="0" collapsed="false">
      <c r="A178" s="22"/>
      <c r="B178" s="23"/>
      <c r="C178" s="23"/>
      <c r="D178" s="24"/>
      <c r="E178" s="24"/>
      <c r="F178" s="25" t="str">
        <f aca="false">IF(AND(D178="",E178=""),"",$E$3-SUM(D$6:D178)+SUM(E$6:E178))</f>
        <v/>
      </c>
      <c r="G178" s="23"/>
      <c r="H178" s="23"/>
      <c r="I178" s="16" t="str">
        <f aca="false">IF(AND(N(D178)&lt;&gt;0,UPPER(G178)="N"),COUNTIFS(D$6:D178,"&lt;&gt;0",D$6:D178,"&lt;&gt;",G$6:G178,"N"),"")</f>
        <v/>
      </c>
      <c r="J178" s="16" t="str">
        <f aca="false">IF(AND(N(E178)&lt;&gt;0,UPPER(G178)="N"),COUNTIFS(E$6:E178,"&lt;&gt;0",E$6:E178,"&lt;&gt;",G$6:G178,"N"),"")</f>
        <v/>
      </c>
    </row>
    <row r="179" customFormat="false" ht="15" hidden="false" customHeight="true" outlineLevel="0" collapsed="false">
      <c r="A179" s="22"/>
      <c r="B179" s="23"/>
      <c r="C179" s="23"/>
      <c r="D179" s="24"/>
      <c r="E179" s="24"/>
      <c r="F179" s="25" t="str">
        <f aca="false">IF(AND(D179="",E179=""),"",$E$3-SUM(D$6:D179)+SUM(E$6:E179))</f>
        <v/>
      </c>
      <c r="G179" s="23"/>
      <c r="H179" s="23"/>
      <c r="I179" s="16" t="str">
        <f aca="false">IF(AND(N(D179)&lt;&gt;0,UPPER(G179)="N"),COUNTIFS(D$6:D179,"&lt;&gt;0",D$6:D179,"&lt;&gt;",G$6:G179,"N"),"")</f>
        <v/>
      </c>
      <c r="J179" s="16" t="str">
        <f aca="false">IF(AND(N(E179)&lt;&gt;0,UPPER(G179)="N"),COUNTIFS(E$6:E179,"&lt;&gt;0",E$6:E179,"&lt;&gt;",G$6:G179,"N"),"")</f>
        <v/>
      </c>
    </row>
    <row r="180" customFormat="false" ht="15" hidden="false" customHeight="true" outlineLevel="0" collapsed="false">
      <c r="A180" s="22"/>
      <c r="B180" s="23"/>
      <c r="C180" s="23"/>
      <c r="D180" s="24"/>
      <c r="E180" s="24"/>
      <c r="F180" s="25" t="str">
        <f aca="false">IF(AND(D180="",E180=""),"",$E$3-SUM(D$6:D180)+SUM(E$6:E180))</f>
        <v/>
      </c>
      <c r="G180" s="23"/>
      <c r="H180" s="23"/>
      <c r="I180" s="16" t="str">
        <f aca="false">IF(AND(N(D180)&lt;&gt;0,UPPER(G180)="N"),COUNTIFS(D$6:D180,"&lt;&gt;0",D$6:D180,"&lt;&gt;",G$6:G180,"N"),"")</f>
        <v/>
      </c>
      <c r="J180" s="16" t="str">
        <f aca="false">IF(AND(N(E180)&lt;&gt;0,UPPER(G180)="N"),COUNTIFS(E$6:E180,"&lt;&gt;0",E$6:E180,"&lt;&gt;",G$6:G180,"N"),"")</f>
        <v/>
      </c>
    </row>
    <row r="181" customFormat="false" ht="15" hidden="false" customHeight="true" outlineLevel="0" collapsed="false">
      <c r="A181" s="22"/>
      <c r="B181" s="23"/>
      <c r="C181" s="23"/>
      <c r="D181" s="24"/>
      <c r="E181" s="24"/>
      <c r="F181" s="25" t="str">
        <f aca="false">IF(AND(D181="",E181=""),"",$E$3-SUM(D$6:D181)+SUM(E$6:E181))</f>
        <v/>
      </c>
      <c r="G181" s="23"/>
      <c r="H181" s="23"/>
      <c r="I181" s="16" t="str">
        <f aca="false">IF(AND(N(D181)&lt;&gt;0,UPPER(G181)="N"),COUNTIFS(D$6:D181,"&lt;&gt;0",D$6:D181,"&lt;&gt;",G$6:G181,"N"),"")</f>
        <v/>
      </c>
      <c r="J181" s="16" t="str">
        <f aca="false">IF(AND(N(E181)&lt;&gt;0,UPPER(G181)="N"),COUNTIFS(E$6:E181,"&lt;&gt;0",E$6:E181,"&lt;&gt;",G$6:G181,"N"),"")</f>
        <v/>
      </c>
    </row>
    <row r="182" customFormat="false" ht="15" hidden="false" customHeight="true" outlineLevel="0" collapsed="false">
      <c r="A182" s="22"/>
      <c r="B182" s="23"/>
      <c r="C182" s="23"/>
      <c r="D182" s="24"/>
      <c r="E182" s="24"/>
      <c r="F182" s="25" t="str">
        <f aca="false">IF(AND(D182="",E182=""),"",$E$3-SUM(D$6:D182)+SUM(E$6:E182))</f>
        <v/>
      </c>
      <c r="G182" s="23"/>
      <c r="H182" s="23"/>
      <c r="I182" s="16" t="str">
        <f aca="false">IF(AND(N(D182)&lt;&gt;0,UPPER(G182)="N"),COUNTIFS(D$6:D182,"&lt;&gt;0",D$6:D182,"&lt;&gt;",G$6:G182,"N"),"")</f>
        <v/>
      </c>
      <c r="J182" s="16" t="str">
        <f aca="false">IF(AND(N(E182)&lt;&gt;0,UPPER(G182)="N"),COUNTIFS(E$6:E182,"&lt;&gt;0",E$6:E182,"&lt;&gt;",G$6:G182,"N"),"")</f>
        <v/>
      </c>
    </row>
    <row r="183" customFormat="false" ht="15" hidden="false" customHeight="true" outlineLevel="0" collapsed="false">
      <c r="A183" s="22"/>
      <c r="B183" s="23"/>
      <c r="C183" s="23"/>
      <c r="D183" s="24"/>
      <c r="E183" s="24"/>
      <c r="F183" s="25" t="str">
        <f aca="false">IF(AND(D183="",E183=""),"",$E$3-SUM(D$6:D183)+SUM(E$6:E183))</f>
        <v/>
      </c>
      <c r="G183" s="23"/>
      <c r="H183" s="23"/>
      <c r="I183" s="16" t="str">
        <f aca="false">IF(AND(N(D183)&lt;&gt;0,UPPER(G183)="N"),COUNTIFS(D$6:D183,"&lt;&gt;0",D$6:D183,"&lt;&gt;",G$6:G183,"N"),"")</f>
        <v/>
      </c>
      <c r="J183" s="16" t="str">
        <f aca="false">IF(AND(N(E183)&lt;&gt;0,UPPER(G183)="N"),COUNTIFS(E$6:E183,"&lt;&gt;0",E$6:E183,"&lt;&gt;",G$6:G183,"N"),"")</f>
        <v/>
      </c>
    </row>
    <row r="184" customFormat="false" ht="15" hidden="false" customHeight="true" outlineLevel="0" collapsed="false">
      <c r="A184" s="22"/>
      <c r="B184" s="23"/>
      <c r="C184" s="23"/>
      <c r="D184" s="24"/>
      <c r="E184" s="24"/>
      <c r="F184" s="25" t="str">
        <f aca="false">IF(AND(D184="",E184=""),"",$E$3-SUM(D$6:D184)+SUM(E$6:E184))</f>
        <v/>
      </c>
      <c r="G184" s="23"/>
      <c r="H184" s="23"/>
      <c r="I184" s="16" t="str">
        <f aca="false">IF(AND(N(D184)&lt;&gt;0,UPPER(G184)="N"),COUNTIFS(D$6:D184,"&lt;&gt;0",D$6:D184,"&lt;&gt;",G$6:G184,"N"),"")</f>
        <v/>
      </c>
      <c r="J184" s="16" t="str">
        <f aca="false">IF(AND(N(E184)&lt;&gt;0,UPPER(G184)="N"),COUNTIFS(E$6:E184,"&lt;&gt;0",E$6:E184,"&lt;&gt;",G$6:G184,"N"),"")</f>
        <v/>
      </c>
    </row>
    <row r="185" customFormat="false" ht="15" hidden="false" customHeight="true" outlineLevel="0" collapsed="false">
      <c r="A185" s="22"/>
      <c r="B185" s="23"/>
      <c r="C185" s="23"/>
      <c r="D185" s="24"/>
      <c r="E185" s="24"/>
      <c r="F185" s="25" t="str">
        <f aca="false">IF(AND(D185="",E185=""),"",$E$3-SUM(D$6:D185)+SUM(E$6:E185))</f>
        <v/>
      </c>
      <c r="G185" s="23"/>
      <c r="H185" s="23"/>
      <c r="I185" s="16" t="str">
        <f aca="false">IF(AND(N(D185)&lt;&gt;0,UPPER(G185)="N"),COUNTIFS(D$6:D185,"&lt;&gt;0",D$6:D185,"&lt;&gt;",G$6:G185,"N"),"")</f>
        <v/>
      </c>
      <c r="J185" s="16" t="str">
        <f aca="false">IF(AND(N(E185)&lt;&gt;0,UPPER(G185)="N"),COUNTIFS(E$6:E185,"&lt;&gt;0",E$6:E185,"&lt;&gt;",G$6:G185,"N"),"")</f>
        <v/>
      </c>
    </row>
    <row r="186" customFormat="false" ht="15" hidden="false" customHeight="true" outlineLevel="0" collapsed="false">
      <c r="A186" s="22"/>
      <c r="B186" s="23"/>
      <c r="C186" s="23"/>
      <c r="D186" s="24"/>
      <c r="E186" s="24"/>
      <c r="F186" s="25" t="str">
        <f aca="false">IF(AND(D186="",E186=""),"",$E$3-SUM(D$6:D186)+SUM(E$6:E186))</f>
        <v/>
      </c>
      <c r="G186" s="23"/>
      <c r="H186" s="23"/>
      <c r="I186" s="16" t="str">
        <f aca="false">IF(AND(N(D186)&lt;&gt;0,UPPER(G186)="N"),COUNTIFS(D$6:D186,"&lt;&gt;0",D$6:D186,"&lt;&gt;",G$6:G186,"N"),"")</f>
        <v/>
      </c>
      <c r="J186" s="16" t="str">
        <f aca="false">IF(AND(N(E186)&lt;&gt;0,UPPER(G186)="N"),COUNTIFS(E$6:E186,"&lt;&gt;0",E$6:E186,"&lt;&gt;",G$6:G186,"N"),"")</f>
        <v/>
      </c>
    </row>
    <row r="187" customFormat="false" ht="15" hidden="false" customHeight="true" outlineLevel="0" collapsed="false">
      <c r="A187" s="22"/>
      <c r="B187" s="23"/>
      <c r="C187" s="23"/>
      <c r="D187" s="24"/>
      <c r="E187" s="24"/>
      <c r="F187" s="25" t="str">
        <f aca="false">IF(AND(D187="",E187=""),"",$E$3-SUM(D$6:D187)+SUM(E$6:E187))</f>
        <v/>
      </c>
      <c r="G187" s="23"/>
      <c r="H187" s="23"/>
      <c r="I187" s="16" t="str">
        <f aca="false">IF(AND(N(D187)&lt;&gt;0,UPPER(G187)="N"),COUNTIFS(D$6:D187,"&lt;&gt;0",D$6:D187,"&lt;&gt;",G$6:G187,"N"),"")</f>
        <v/>
      </c>
      <c r="J187" s="16" t="str">
        <f aca="false">IF(AND(N(E187)&lt;&gt;0,UPPER(G187)="N"),COUNTIFS(E$6:E187,"&lt;&gt;0",E$6:E187,"&lt;&gt;",G$6:G187,"N"),"")</f>
        <v/>
      </c>
    </row>
    <row r="188" customFormat="false" ht="15" hidden="false" customHeight="true" outlineLevel="0" collapsed="false">
      <c r="A188" s="22"/>
      <c r="B188" s="23"/>
      <c r="C188" s="23"/>
      <c r="D188" s="24"/>
      <c r="E188" s="24"/>
      <c r="F188" s="25" t="str">
        <f aca="false">IF(AND(D188="",E188=""),"",$E$3-SUM(D$6:D188)+SUM(E$6:E188))</f>
        <v/>
      </c>
      <c r="G188" s="23"/>
      <c r="H188" s="23"/>
      <c r="I188" s="16" t="str">
        <f aca="false">IF(AND(N(D188)&lt;&gt;0,UPPER(G188)="N"),COUNTIFS(D$6:D188,"&lt;&gt;0",D$6:D188,"&lt;&gt;",G$6:G188,"N"),"")</f>
        <v/>
      </c>
      <c r="J188" s="16" t="str">
        <f aca="false">IF(AND(N(E188)&lt;&gt;0,UPPER(G188)="N"),COUNTIFS(E$6:E188,"&lt;&gt;0",E$6:E188,"&lt;&gt;",G$6:G188,"N"),"")</f>
        <v/>
      </c>
    </row>
    <row r="189" customFormat="false" ht="15" hidden="false" customHeight="true" outlineLevel="0" collapsed="false">
      <c r="A189" s="22"/>
      <c r="B189" s="23"/>
      <c r="C189" s="23"/>
      <c r="D189" s="24"/>
      <c r="E189" s="24"/>
      <c r="F189" s="25" t="str">
        <f aca="false">IF(AND(D189="",E189=""),"",$E$3-SUM(D$6:D189)+SUM(E$6:E189))</f>
        <v/>
      </c>
      <c r="G189" s="23"/>
      <c r="H189" s="23"/>
      <c r="I189" s="16" t="str">
        <f aca="false">IF(AND(N(D189)&lt;&gt;0,UPPER(G189)="N"),COUNTIFS(D$6:D189,"&lt;&gt;0",D$6:D189,"&lt;&gt;",G$6:G189,"N"),"")</f>
        <v/>
      </c>
      <c r="J189" s="16" t="str">
        <f aca="false">IF(AND(N(E189)&lt;&gt;0,UPPER(G189)="N"),COUNTIFS(E$6:E189,"&lt;&gt;0",E$6:E189,"&lt;&gt;",G$6:G189,"N"),"")</f>
        <v/>
      </c>
    </row>
    <row r="190" customFormat="false" ht="15" hidden="false" customHeight="true" outlineLevel="0" collapsed="false">
      <c r="A190" s="22"/>
      <c r="B190" s="23"/>
      <c r="C190" s="23"/>
      <c r="D190" s="24"/>
      <c r="E190" s="24"/>
      <c r="F190" s="25" t="str">
        <f aca="false">IF(AND(D190="",E190=""),"",$E$3-SUM(D$6:D190)+SUM(E$6:E190))</f>
        <v/>
      </c>
      <c r="G190" s="23"/>
      <c r="H190" s="23"/>
      <c r="I190" s="16" t="str">
        <f aca="false">IF(AND(N(D190)&lt;&gt;0,UPPER(G190)="N"),COUNTIFS(D$6:D190,"&lt;&gt;0",D$6:D190,"&lt;&gt;",G$6:G190,"N"),"")</f>
        <v/>
      </c>
      <c r="J190" s="16" t="str">
        <f aca="false">IF(AND(N(E190)&lt;&gt;0,UPPER(G190)="N"),COUNTIFS(E$6:E190,"&lt;&gt;0",E$6:E190,"&lt;&gt;",G$6:G190,"N"),"")</f>
        <v/>
      </c>
    </row>
    <row r="191" customFormat="false" ht="15" hidden="false" customHeight="true" outlineLevel="0" collapsed="false">
      <c r="A191" s="22"/>
      <c r="B191" s="23"/>
      <c r="C191" s="23"/>
      <c r="D191" s="24"/>
      <c r="E191" s="24"/>
      <c r="F191" s="25" t="str">
        <f aca="false">IF(AND(D191="",E191=""),"",$E$3-SUM(D$6:D191)+SUM(E$6:E191))</f>
        <v/>
      </c>
      <c r="G191" s="23"/>
      <c r="H191" s="23"/>
      <c r="I191" s="16" t="str">
        <f aca="false">IF(AND(N(D191)&lt;&gt;0,UPPER(G191)="N"),COUNTIFS(D$6:D191,"&lt;&gt;0",D$6:D191,"&lt;&gt;",G$6:G191,"N"),"")</f>
        <v/>
      </c>
      <c r="J191" s="16" t="str">
        <f aca="false">IF(AND(N(E191)&lt;&gt;0,UPPER(G191)="N"),COUNTIFS(E$6:E191,"&lt;&gt;0",E$6:E191,"&lt;&gt;",G$6:G191,"N"),"")</f>
        <v/>
      </c>
    </row>
    <row r="192" customFormat="false" ht="15" hidden="false" customHeight="true" outlineLevel="0" collapsed="false">
      <c r="A192" s="22"/>
      <c r="B192" s="23"/>
      <c r="C192" s="23"/>
      <c r="D192" s="24"/>
      <c r="E192" s="24"/>
      <c r="F192" s="25" t="str">
        <f aca="false">IF(AND(D192="",E192=""),"",$E$3-SUM(D$6:D192)+SUM(E$6:E192))</f>
        <v/>
      </c>
      <c r="G192" s="23"/>
      <c r="H192" s="23"/>
      <c r="I192" s="16" t="str">
        <f aca="false">IF(AND(N(D192)&lt;&gt;0,UPPER(G192)="N"),COUNTIFS(D$6:D192,"&lt;&gt;0",D$6:D192,"&lt;&gt;",G$6:G192,"N"),"")</f>
        <v/>
      </c>
      <c r="J192" s="16" t="str">
        <f aca="false">IF(AND(N(E192)&lt;&gt;0,UPPER(G192)="N"),COUNTIFS(E$6:E192,"&lt;&gt;0",E$6:E192,"&lt;&gt;",G$6:G192,"N"),"")</f>
        <v/>
      </c>
    </row>
    <row r="193" customFormat="false" ht="15" hidden="false" customHeight="true" outlineLevel="0" collapsed="false">
      <c r="A193" s="22"/>
      <c r="B193" s="23"/>
      <c r="C193" s="23"/>
      <c r="D193" s="24"/>
      <c r="E193" s="24"/>
      <c r="F193" s="25" t="str">
        <f aca="false">IF(AND(D193="",E193=""),"",$E$3-SUM(D$6:D193)+SUM(E$6:E193))</f>
        <v/>
      </c>
      <c r="G193" s="23"/>
      <c r="H193" s="23"/>
      <c r="I193" s="16" t="str">
        <f aca="false">IF(AND(N(D193)&lt;&gt;0,UPPER(G193)="N"),COUNTIFS(D$6:D193,"&lt;&gt;0",D$6:D193,"&lt;&gt;",G$6:G193,"N"),"")</f>
        <v/>
      </c>
      <c r="J193" s="16" t="str">
        <f aca="false">IF(AND(N(E193)&lt;&gt;0,UPPER(G193)="N"),COUNTIFS(E$6:E193,"&lt;&gt;0",E$6:E193,"&lt;&gt;",G$6:G193,"N"),"")</f>
        <v/>
      </c>
    </row>
    <row r="194" customFormat="false" ht="15" hidden="false" customHeight="true" outlineLevel="0" collapsed="false">
      <c r="A194" s="22"/>
      <c r="B194" s="23"/>
      <c r="C194" s="23"/>
      <c r="D194" s="24"/>
      <c r="E194" s="24"/>
      <c r="F194" s="25" t="str">
        <f aca="false">IF(AND(D194="",E194=""),"",$E$3-SUM(D$6:D194)+SUM(E$6:E194))</f>
        <v/>
      </c>
      <c r="G194" s="23"/>
      <c r="H194" s="23"/>
      <c r="I194" s="16" t="str">
        <f aca="false">IF(AND(N(D194)&lt;&gt;0,UPPER(G194)="N"),COUNTIFS(D$6:D194,"&lt;&gt;0",D$6:D194,"&lt;&gt;",G$6:G194,"N"),"")</f>
        <v/>
      </c>
      <c r="J194" s="16" t="str">
        <f aca="false">IF(AND(N(E194)&lt;&gt;0,UPPER(G194)="N"),COUNTIFS(E$6:E194,"&lt;&gt;0",E$6:E194,"&lt;&gt;",G$6:G194,"N"),"")</f>
        <v/>
      </c>
    </row>
    <row r="195" customFormat="false" ht="15" hidden="false" customHeight="true" outlineLevel="0" collapsed="false">
      <c r="A195" s="22"/>
      <c r="B195" s="23"/>
      <c r="C195" s="23"/>
      <c r="D195" s="24"/>
      <c r="E195" s="24"/>
      <c r="F195" s="25" t="str">
        <f aca="false">IF(AND(D195="",E195=""),"",$E$3-SUM(D$6:D195)+SUM(E$6:E195))</f>
        <v/>
      </c>
      <c r="G195" s="23"/>
      <c r="H195" s="23"/>
      <c r="I195" s="16" t="str">
        <f aca="false">IF(AND(N(D195)&lt;&gt;0,UPPER(G195)="N"),COUNTIFS(D$6:D195,"&lt;&gt;0",D$6:D195,"&lt;&gt;",G$6:G195,"N"),"")</f>
        <v/>
      </c>
      <c r="J195" s="16" t="str">
        <f aca="false">IF(AND(N(E195)&lt;&gt;0,UPPER(G195)="N"),COUNTIFS(E$6:E195,"&lt;&gt;0",E$6:E195,"&lt;&gt;",G$6:G195,"N"),"")</f>
        <v/>
      </c>
    </row>
    <row r="196" customFormat="false" ht="15" hidden="false" customHeight="true" outlineLevel="0" collapsed="false">
      <c r="A196" s="22"/>
      <c r="B196" s="23"/>
      <c r="C196" s="23"/>
      <c r="D196" s="24"/>
      <c r="E196" s="24"/>
      <c r="F196" s="25" t="str">
        <f aca="false">IF(AND(D196="",E196=""),"",$E$3-SUM(D$6:D196)+SUM(E$6:E196))</f>
        <v/>
      </c>
      <c r="G196" s="23"/>
      <c r="H196" s="23"/>
      <c r="I196" s="16" t="str">
        <f aca="false">IF(AND(N(D196)&lt;&gt;0,UPPER(G196)="N"),COUNTIFS(D$6:D196,"&lt;&gt;0",D$6:D196,"&lt;&gt;",G$6:G196,"N"),"")</f>
        <v/>
      </c>
      <c r="J196" s="16" t="str">
        <f aca="false">IF(AND(N(E196)&lt;&gt;0,UPPER(G196)="N"),COUNTIFS(E$6:E196,"&lt;&gt;0",E$6:E196,"&lt;&gt;",G$6:G196,"N"),"")</f>
        <v/>
      </c>
    </row>
    <row r="197" customFormat="false" ht="15" hidden="false" customHeight="true" outlineLevel="0" collapsed="false">
      <c r="A197" s="22"/>
      <c r="B197" s="23"/>
      <c r="C197" s="23"/>
      <c r="D197" s="24"/>
      <c r="E197" s="24"/>
      <c r="F197" s="25" t="str">
        <f aca="false">IF(AND(D197="",E197=""),"",$E$3-SUM(D$6:D197)+SUM(E$6:E197))</f>
        <v/>
      </c>
      <c r="G197" s="23"/>
      <c r="H197" s="23"/>
      <c r="I197" s="16" t="str">
        <f aca="false">IF(AND(N(D197)&lt;&gt;0,UPPER(G197)="N"),COUNTIFS(D$6:D197,"&lt;&gt;0",D$6:D197,"&lt;&gt;",G$6:G197,"N"),"")</f>
        <v/>
      </c>
      <c r="J197" s="16" t="str">
        <f aca="false">IF(AND(N(E197)&lt;&gt;0,UPPER(G197)="N"),COUNTIFS(E$6:E197,"&lt;&gt;0",E$6:E197,"&lt;&gt;",G$6:G197,"N"),"")</f>
        <v/>
      </c>
    </row>
    <row r="198" customFormat="false" ht="15" hidden="false" customHeight="true" outlineLevel="0" collapsed="false">
      <c r="A198" s="22"/>
      <c r="B198" s="23"/>
      <c r="C198" s="23"/>
      <c r="D198" s="24"/>
      <c r="E198" s="24"/>
      <c r="F198" s="25" t="str">
        <f aca="false">IF(AND(D198="",E198=""),"",$E$3-SUM(D$6:D198)+SUM(E$6:E198))</f>
        <v/>
      </c>
      <c r="G198" s="23"/>
      <c r="H198" s="23"/>
      <c r="I198" s="16" t="str">
        <f aca="false">IF(AND(N(D198)&lt;&gt;0,UPPER(G198)="N"),COUNTIFS(D$6:D198,"&lt;&gt;0",D$6:D198,"&lt;&gt;",G$6:G198,"N"),"")</f>
        <v/>
      </c>
      <c r="J198" s="16" t="str">
        <f aca="false">IF(AND(N(E198)&lt;&gt;0,UPPER(G198)="N"),COUNTIFS(E$6:E198,"&lt;&gt;0",E$6:E198,"&lt;&gt;",G$6:G198,"N"),"")</f>
        <v/>
      </c>
    </row>
    <row r="199" customFormat="false" ht="15" hidden="false" customHeight="true" outlineLevel="0" collapsed="false">
      <c r="A199" s="22"/>
      <c r="B199" s="23"/>
      <c r="C199" s="23"/>
      <c r="D199" s="24"/>
      <c r="E199" s="24"/>
      <c r="F199" s="25" t="str">
        <f aca="false">IF(AND(D199="",E199=""),"",$E$3-SUM(D$6:D199)+SUM(E$6:E199))</f>
        <v/>
      </c>
      <c r="G199" s="23"/>
      <c r="H199" s="23"/>
      <c r="I199" s="16" t="str">
        <f aca="false">IF(AND(N(D199)&lt;&gt;0,UPPER(G199)="N"),COUNTIFS(D$6:D199,"&lt;&gt;0",D$6:D199,"&lt;&gt;",G$6:G199,"N"),"")</f>
        <v/>
      </c>
      <c r="J199" s="16" t="str">
        <f aca="false">IF(AND(N(E199)&lt;&gt;0,UPPER(G199)="N"),COUNTIFS(E$6:E199,"&lt;&gt;0",E$6:E199,"&lt;&gt;",G$6:G199,"N"),"")</f>
        <v/>
      </c>
    </row>
    <row r="200" customFormat="false" ht="15" hidden="false" customHeight="true" outlineLevel="0" collapsed="false">
      <c r="A200" s="22"/>
      <c r="B200" s="23"/>
      <c r="C200" s="23"/>
      <c r="D200" s="24"/>
      <c r="E200" s="24"/>
      <c r="F200" s="25" t="str">
        <f aca="false">IF(AND(D200="",E200=""),"",$E$3-SUM(D$6:D200)+SUM(E$6:E200))</f>
        <v/>
      </c>
      <c r="G200" s="23"/>
      <c r="H200" s="23"/>
      <c r="I200" s="16" t="str">
        <f aca="false">IF(AND(N(D200)&lt;&gt;0,UPPER(G200)="N"),COUNTIFS(D$6:D200,"&lt;&gt;0",D$6:D200,"&lt;&gt;",G$6:G200,"N"),"")</f>
        <v/>
      </c>
      <c r="J200" s="16" t="str">
        <f aca="false">IF(AND(N(E200)&lt;&gt;0,UPPER(G200)="N"),COUNTIFS(E$6:E200,"&lt;&gt;0",E$6:E200,"&lt;&gt;",G$6:G200,"N"),"")</f>
        <v/>
      </c>
    </row>
    <row r="201" customFormat="false" ht="15" hidden="false" customHeight="true" outlineLevel="0" collapsed="false">
      <c r="A201" s="22"/>
      <c r="B201" s="23"/>
      <c r="C201" s="23"/>
      <c r="D201" s="24"/>
      <c r="E201" s="24"/>
      <c r="F201" s="25" t="str">
        <f aca="false">IF(AND(D201="",E201=""),"",$E$3-SUM(D$6:D201)+SUM(E$6:E201))</f>
        <v/>
      </c>
      <c r="G201" s="23"/>
      <c r="H201" s="23"/>
      <c r="I201" s="16" t="str">
        <f aca="false">IF(AND(N(D201)&lt;&gt;0,UPPER(G201)="N"),COUNTIFS(D$6:D201,"&lt;&gt;0",D$6:D201,"&lt;&gt;",G$6:G201,"N"),"")</f>
        <v/>
      </c>
      <c r="J201" s="16" t="str">
        <f aca="false">IF(AND(N(E201)&lt;&gt;0,UPPER(G201)="N"),COUNTIFS(E$6:E201,"&lt;&gt;0",E$6:E201,"&lt;&gt;",G$6:G201,"N"),"")</f>
        <v/>
      </c>
    </row>
    <row r="202" customFormat="false" ht="15" hidden="false" customHeight="true" outlineLevel="0" collapsed="false">
      <c r="A202" s="22"/>
      <c r="B202" s="23"/>
      <c r="C202" s="23"/>
      <c r="D202" s="24"/>
      <c r="E202" s="24"/>
      <c r="F202" s="25" t="str">
        <f aca="false">IF(AND(D202="",E202=""),"",$E$3-SUM(D$6:D202)+SUM(E$6:E202))</f>
        <v/>
      </c>
      <c r="G202" s="23"/>
      <c r="H202" s="23"/>
      <c r="I202" s="16" t="str">
        <f aca="false">IF(AND(N(D202)&lt;&gt;0,UPPER(G202)="N"),COUNTIFS(D$6:D202,"&lt;&gt;0",D$6:D202,"&lt;&gt;",G$6:G202,"N"),"")</f>
        <v/>
      </c>
      <c r="J202" s="16" t="str">
        <f aca="false">IF(AND(N(E202)&lt;&gt;0,UPPER(G202)="N"),COUNTIFS(E$6:E202,"&lt;&gt;0",E$6:E202,"&lt;&gt;",G$6:G202,"N"),"")</f>
        <v/>
      </c>
    </row>
    <row r="203" customFormat="false" ht="15" hidden="false" customHeight="true" outlineLevel="0" collapsed="false">
      <c r="A203" s="22"/>
      <c r="B203" s="23"/>
      <c r="C203" s="23"/>
      <c r="D203" s="24"/>
      <c r="E203" s="24"/>
      <c r="F203" s="25" t="str">
        <f aca="false">IF(AND(D203="",E203=""),"",$E$3-SUM(D$6:D203)+SUM(E$6:E203))</f>
        <v/>
      </c>
      <c r="G203" s="23"/>
      <c r="H203" s="23"/>
      <c r="I203" s="16" t="str">
        <f aca="false">IF(AND(N(D203)&lt;&gt;0,UPPER(G203)="N"),COUNTIFS(D$6:D203,"&lt;&gt;0",D$6:D203,"&lt;&gt;",G$6:G203,"N"),"")</f>
        <v/>
      </c>
      <c r="J203" s="16" t="str">
        <f aca="false">IF(AND(N(E203)&lt;&gt;0,UPPER(G203)="N"),COUNTIFS(E$6:E203,"&lt;&gt;0",E$6:E203,"&lt;&gt;",G$6:G203,"N"),"")</f>
        <v/>
      </c>
    </row>
    <row r="204" customFormat="false" ht="15" hidden="false" customHeight="true" outlineLevel="0" collapsed="false">
      <c r="A204" s="22"/>
      <c r="B204" s="23"/>
      <c r="C204" s="23"/>
      <c r="D204" s="24"/>
      <c r="E204" s="24"/>
      <c r="F204" s="25" t="str">
        <f aca="false">IF(AND(D204="",E204=""),"",$E$3-SUM(D$6:D204)+SUM(E$6:E204))</f>
        <v/>
      </c>
      <c r="G204" s="23"/>
      <c r="H204" s="23"/>
      <c r="I204" s="16" t="str">
        <f aca="false">IF(AND(N(D204)&lt;&gt;0,UPPER(G204)="N"),COUNTIFS(D$6:D204,"&lt;&gt;0",D$6:D204,"&lt;&gt;",G$6:G204,"N"),"")</f>
        <v/>
      </c>
      <c r="J204" s="16" t="str">
        <f aca="false">IF(AND(N(E204)&lt;&gt;0,UPPER(G204)="N"),COUNTIFS(E$6:E204,"&lt;&gt;0",E$6:E204,"&lt;&gt;",G$6:G204,"N"),"")</f>
        <v/>
      </c>
    </row>
    <row r="205" customFormat="false" ht="15" hidden="false" customHeight="true" outlineLevel="0" collapsed="false">
      <c r="A205" s="22"/>
      <c r="B205" s="23"/>
      <c r="C205" s="23"/>
      <c r="D205" s="24"/>
      <c r="E205" s="24"/>
      <c r="F205" s="25" t="str">
        <f aca="false">IF(AND(D205="",E205=""),"",$E$3-SUM(D$6:D205)+SUM(E$6:E205))</f>
        <v/>
      </c>
      <c r="G205" s="23"/>
      <c r="H205" s="23"/>
      <c r="I205" s="16" t="str">
        <f aca="false">IF(AND(N(D205)&lt;&gt;0,UPPER(G205)="N"),COUNTIFS(D$6:D205,"&lt;&gt;0",D$6:D205,"&lt;&gt;",G$6:G205,"N"),"")</f>
        <v/>
      </c>
      <c r="J205" s="16" t="str">
        <f aca="false">IF(AND(N(E205)&lt;&gt;0,UPPER(G205)="N"),COUNTIFS(E$6:E205,"&lt;&gt;0",E$6:E205,"&lt;&gt;",G$6:G205,"N"),"")</f>
        <v/>
      </c>
    </row>
    <row r="206" customFormat="false" ht="15" hidden="false" customHeight="true" outlineLevel="0" collapsed="false">
      <c r="A206" s="22"/>
      <c r="B206" s="23"/>
      <c r="C206" s="23"/>
      <c r="D206" s="24"/>
      <c r="E206" s="24"/>
      <c r="F206" s="25" t="str">
        <f aca="false">IF(AND(D206="",E206=""),"",$E$3-SUM(D$6:D206)+SUM(E$6:E206))</f>
        <v/>
      </c>
      <c r="G206" s="23"/>
      <c r="H206" s="23"/>
      <c r="I206" s="16" t="str">
        <f aca="false">IF(AND(N(D206)&lt;&gt;0,UPPER(G206)="N"),COUNTIFS(D$6:D206,"&lt;&gt;0",D$6:D206,"&lt;&gt;",G$6:G206,"N"),"")</f>
        <v/>
      </c>
      <c r="J206" s="16" t="str">
        <f aca="false">IF(AND(N(E206)&lt;&gt;0,UPPER(G206)="N"),COUNTIFS(E$6:E206,"&lt;&gt;0",E$6:E206,"&lt;&gt;",G$6:G206,"N"),"")</f>
        <v/>
      </c>
    </row>
    <row r="207" customFormat="false" ht="15" hidden="false" customHeight="true" outlineLevel="0" collapsed="false">
      <c r="A207" s="22"/>
      <c r="B207" s="23"/>
      <c r="C207" s="23"/>
      <c r="D207" s="24"/>
      <c r="E207" s="24"/>
      <c r="F207" s="25" t="str">
        <f aca="false">IF(AND(D207="",E207=""),"",$E$3-SUM(D$6:D207)+SUM(E$6:E207))</f>
        <v/>
      </c>
      <c r="G207" s="23"/>
      <c r="H207" s="23"/>
      <c r="I207" s="16" t="str">
        <f aca="false">IF(AND(N(D207)&lt;&gt;0,UPPER(G207)="N"),COUNTIFS(D$6:D207,"&lt;&gt;0",D$6:D207,"&lt;&gt;",G$6:G207,"N"),"")</f>
        <v/>
      </c>
      <c r="J207" s="16" t="str">
        <f aca="false">IF(AND(N(E207)&lt;&gt;0,UPPER(G207)="N"),COUNTIFS(E$6:E207,"&lt;&gt;0",E$6:E207,"&lt;&gt;",G$6:G207,"N"),"")</f>
        <v/>
      </c>
    </row>
    <row r="208" customFormat="false" ht="15" hidden="false" customHeight="true" outlineLevel="0" collapsed="false">
      <c r="A208" s="22"/>
      <c r="B208" s="23"/>
      <c r="C208" s="23"/>
      <c r="D208" s="24"/>
      <c r="E208" s="24"/>
      <c r="F208" s="25" t="str">
        <f aca="false">IF(AND(D208="",E208=""),"",$E$3-SUM(D$6:D208)+SUM(E$6:E208))</f>
        <v/>
      </c>
      <c r="G208" s="23"/>
      <c r="H208" s="23"/>
      <c r="I208" s="16" t="str">
        <f aca="false">IF(AND(N(D208)&lt;&gt;0,UPPER(G208)="N"),COUNTIFS(D$6:D208,"&lt;&gt;0",D$6:D208,"&lt;&gt;",G$6:G208,"N"),"")</f>
        <v/>
      </c>
      <c r="J208" s="16" t="str">
        <f aca="false">IF(AND(N(E208)&lt;&gt;0,UPPER(G208)="N"),COUNTIFS(E$6:E208,"&lt;&gt;0",E$6:E208,"&lt;&gt;",G$6:G208,"N"),"")</f>
        <v/>
      </c>
    </row>
    <row r="209" customFormat="false" ht="15" hidden="false" customHeight="true" outlineLevel="0" collapsed="false">
      <c r="A209" s="22"/>
      <c r="B209" s="23"/>
      <c r="C209" s="23"/>
      <c r="D209" s="24"/>
      <c r="E209" s="24"/>
      <c r="F209" s="25" t="str">
        <f aca="false">IF(AND(D209="",E209=""),"",$E$3-SUM(D$6:D209)+SUM(E$6:E209))</f>
        <v/>
      </c>
      <c r="G209" s="23"/>
      <c r="H209" s="23"/>
      <c r="I209" s="16" t="str">
        <f aca="false">IF(AND(N(D209)&lt;&gt;0,UPPER(G209)="N"),COUNTIFS(D$6:D209,"&lt;&gt;0",D$6:D209,"&lt;&gt;",G$6:G209,"N"),"")</f>
        <v/>
      </c>
      <c r="J209" s="16" t="str">
        <f aca="false">IF(AND(N(E209)&lt;&gt;0,UPPER(G209)="N"),COUNTIFS(E$6:E209,"&lt;&gt;0",E$6:E209,"&lt;&gt;",G$6:G209,"N"),"")</f>
        <v/>
      </c>
    </row>
    <row r="210" customFormat="false" ht="15" hidden="false" customHeight="true" outlineLevel="0" collapsed="false">
      <c r="A210" s="22"/>
      <c r="B210" s="23"/>
      <c r="C210" s="23"/>
      <c r="D210" s="24"/>
      <c r="E210" s="24"/>
      <c r="F210" s="25" t="str">
        <f aca="false">IF(AND(D210="",E210=""),"",$E$3-SUM(D$6:D210)+SUM(E$6:E210))</f>
        <v/>
      </c>
      <c r="G210" s="23"/>
      <c r="H210" s="23"/>
      <c r="I210" s="16" t="str">
        <f aca="false">IF(AND(N(D210)&lt;&gt;0,UPPER(G210)="N"),COUNTIFS(D$6:D210,"&lt;&gt;0",D$6:D210,"&lt;&gt;",G$6:G210,"N"),"")</f>
        <v/>
      </c>
      <c r="J210" s="16" t="str">
        <f aca="false">IF(AND(N(E210)&lt;&gt;0,UPPER(G210)="N"),COUNTIFS(E$6:E210,"&lt;&gt;0",E$6:E210,"&lt;&gt;",G$6:G210,"N"),"")</f>
        <v/>
      </c>
    </row>
    <row r="211" customFormat="false" ht="15" hidden="false" customHeight="true" outlineLevel="0" collapsed="false">
      <c r="A211" s="22"/>
      <c r="B211" s="23"/>
      <c r="C211" s="23"/>
      <c r="D211" s="24"/>
      <c r="E211" s="24"/>
      <c r="F211" s="25" t="str">
        <f aca="false">IF(AND(D211="",E211=""),"",$E$3-SUM(D$6:D211)+SUM(E$6:E211))</f>
        <v/>
      </c>
      <c r="G211" s="23"/>
      <c r="H211" s="23"/>
      <c r="I211" s="16" t="str">
        <f aca="false">IF(AND(N(D211)&lt;&gt;0,UPPER(G211)="N"),COUNTIFS(D$6:D211,"&lt;&gt;0",D$6:D211,"&lt;&gt;",G$6:G211,"N"),"")</f>
        <v/>
      </c>
      <c r="J211" s="16" t="str">
        <f aca="false">IF(AND(N(E211)&lt;&gt;0,UPPER(G211)="N"),COUNTIFS(E$6:E211,"&lt;&gt;0",E$6:E211,"&lt;&gt;",G$6:G211,"N"),"")</f>
        <v/>
      </c>
    </row>
    <row r="212" customFormat="false" ht="15" hidden="false" customHeight="true" outlineLevel="0" collapsed="false">
      <c r="A212" s="22"/>
      <c r="B212" s="23"/>
      <c r="C212" s="23"/>
      <c r="D212" s="24"/>
      <c r="E212" s="24"/>
      <c r="F212" s="25" t="str">
        <f aca="false">IF(AND(D212="",E212=""),"",$E$3-SUM(D$6:D212)+SUM(E$6:E212))</f>
        <v/>
      </c>
      <c r="G212" s="23"/>
      <c r="H212" s="23"/>
      <c r="I212" s="16" t="str">
        <f aca="false">IF(AND(N(D212)&lt;&gt;0,UPPER(G212)="N"),COUNTIFS(D$6:D212,"&lt;&gt;0",D$6:D212,"&lt;&gt;",G$6:G212,"N"),"")</f>
        <v/>
      </c>
      <c r="J212" s="16" t="str">
        <f aca="false">IF(AND(N(E212)&lt;&gt;0,UPPER(G212)="N"),COUNTIFS(E$6:E212,"&lt;&gt;0",E$6:E212,"&lt;&gt;",G$6:G212,"N"),"")</f>
        <v/>
      </c>
    </row>
    <row r="213" customFormat="false" ht="15" hidden="false" customHeight="true" outlineLevel="0" collapsed="false">
      <c r="A213" s="22"/>
      <c r="B213" s="23"/>
      <c r="C213" s="23"/>
      <c r="D213" s="24"/>
      <c r="E213" s="24"/>
      <c r="F213" s="25" t="str">
        <f aca="false">IF(AND(D213="",E213=""),"",$E$3-SUM(D$6:D213)+SUM(E$6:E213))</f>
        <v/>
      </c>
      <c r="G213" s="23"/>
      <c r="H213" s="23"/>
      <c r="I213" s="16" t="str">
        <f aca="false">IF(AND(N(D213)&lt;&gt;0,UPPER(G213)="N"),COUNTIFS(D$6:D213,"&lt;&gt;0",D$6:D213,"&lt;&gt;",G$6:G213,"N"),"")</f>
        <v/>
      </c>
      <c r="J213" s="16" t="str">
        <f aca="false">IF(AND(N(E213)&lt;&gt;0,UPPER(G213)="N"),COUNTIFS(E$6:E213,"&lt;&gt;0",E$6:E213,"&lt;&gt;",G$6:G213,"N"),"")</f>
        <v/>
      </c>
    </row>
    <row r="214" customFormat="false" ht="15" hidden="false" customHeight="true" outlineLevel="0" collapsed="false">
      <c r="A214" s="22"/>
      <c r="B214" s="23"/>
      <c r="C214" s="23"/>
      <c r="D214" s="24"/>
      <c r="E214" s="24"/>
      <c r="F214" s="25" t="str">
        <f aca="false">IF(AND(D214="",E214=""),"",$E$3-SUM(D$6:D214)+SUM(E$6:E214))</f>
        <v/>
      </c>
      <c r="G214" s="23"/>
      <c r="H214" s="23"/>
      <c r="I214" s="16" t="str">
        <f aca="false">IF(AND(N(D214)&lt;&gt;0,UPPER(G214)="N"),COUNTIFS(D$6:D214,"&lt;&gt;0",D$6:D214,"&lt;&gt;",G$6:G214,"N"),"")</f>
        <v/>
      </c>
      <c r="J214" s="16" t="str">
        <f aca="false">IF(AND(N(E214)&lt;&gt;0,UPPER(G214)="N"),COUNTIFS(E$6:E214,"&lt;&gt;0",E$6:E214,"&lt;&gt;",G$6:G214,"N"),"")</f>
        <v/>
      </c>
    </row>
    <row r="215" customFormat="false" ht="15" hidden="false" customHeight="true" outlineLevel="0" collapsed="false">
      <c r="A215" s="22"/>
      <c r="B215" s="23"/>
      <c r="C215" s="23"/>
      <c r="D215" s="24"/>
      <c r="E215" s="24"/>
      <c r="F215" s="25" t="str">
        <f aca="false">IF(AND(D215="",E215=""),"",$E$3-SUM(D$6:D215)+SUM(E$6:E215))</f>
        <v/>
      </c>
      <c r="G215" s="23"/>
      <c r="H215" s="23"/>
      <c r="I215" s="16" t="str">
        <f aca="false">IF(AND(N(D215)&lt;&gt;0,UPPER(G215)="N"),COUNTIFS(D$6:D215,"&lt;&gt;0",D$6:D215,"&lt;&gt;",G$6:G215,"N"),"")</f>
        <v/>
      </c>
      <c r="J215" s="16" t="str">
        <f aca="false">IF(AND(N(E215)&lt;&gt;0,UPPER(G215)="N"),COUNTIFS(E$6:E215,"&lt;&gt;0",E$6:E215,"&lt;&gt;",G$6:G215,"N"),"")</f>
        <v/>
      </c>
    </row>
    <row r="216" customFormat="false" ht="15" hidden="false" customHeight="true" outlineLevel="0" collapsed="false">
      <c r="A216" s="22"/>
      <c r="B216" s="23"/>
      <c r="C216" s="23"/>
      <c r="D216" s="24"/>
      <c r="E216" s="24"/>
      <c r="F216" s="25" t="str">
        <f aca="false">IF(AND(D216="",E216=""),"",$E$3-SUM(D$6:D216)+SUM(E$6:E216))</f>
        <v/>
      </c>
      <c r="G216" s="23"/>
      <c r="H216" s="23"/>
      <c r="I216" s="16" t="str">
        <f aca="false">IF(AND(N(D216)&lt;&gt;0,UPPER(G216)="N"),COUNTIFS(D$6:D216,"&lt;&gt;0",D$6:D216,"&lt;&gt;",G$6:G216,"N"),"")</f>
        <v/>
      </c>
      <c r="J216" s="16" t="str">
        <f aca="false">IF(AND(N(E216)&lt;&gt;0,UPPER(G216)="N"),COUNTIFS(E$6:E216,"&lt;&gt;0",E$6:E216,"&lt;&gt;",G$6:G216,"N"),"")</f>
        <v/>
      </c>
    </row>
    <row r="217" customFormat="false" ht="15" hidden="false" customHeight="true" outlineLevel="0" collapsed="false">
      <c r="A217" s="22"/>
      <c r="B217" s="23"/>
      <c r="C217" s="23"/>
      <c r="D217" s="24"/>
      <c r="E217" s="24"/>
      <c r="F217" s="25" t="str">
        <f aca="false">IF(AND(D217="",E217=""),"",$E$3-SUM(D$6:D217)+SUM(E$6:E217))</f>
        <v/>
      </c>
      <c r="G217" s="23"/>
      <c r="H217" s="23"/>
      <c r="I217" s="16" t="str">
        <f aca="false">IF(AND(N(D217)&lt;&gt;0,UPPER(G217)="N"),COUNTIFS(D$6:D217,"&lt;&gt;0",D$6:D217,"&lt;&gt;",G$6:G217,"N"),"")</f>
        <v/>
      </c>
      <c r="J217" s="16" t="str">
        <f aca="false">IF(AND(N(E217)&lt;&gt;0,UPPER(G217)="N"),COUNTIFS(E$6:E217,"&lt;&gt;0",E$6:E217,"&lt;&gt;",G$6:G217,"N"),"")</f>
        <v/>
      </c>
    </row>
    <row r="218" customFormat="false" ht="15" hidden="false" customHeight="true" outlineLevel="0" collapsed="false">
      <c r="A218" s="22"/>
      <c r="B218" s="23"/>
      <c r="C218" s="23"/>
      <c r="D218" s="24"/>
      <c r="E218" s="24"/>
      <c r="F218" s="25" t="str">
        <f aca="false">IF(AND(D218="",E218=""),"",$E$3-SUM(D$6:D218)+SUM(E$6:E218))</f>
        <v/>
      </c>
      <c r="G218" s="23"/>
      <c r="H218" s="23"/>
      <c r="I218" s="16" t="str">
        <f aca="false">IF(AND(N(D218)&lt;&gt;0,UPPER(G218)="N"),COUNTIFS(D$6:D218,"&lt;&gt;0",D$6:D218,"&lt;&gt;",G$6:G218,"N"),"")</f>
        <v/>
      </c>
      <c r="J218" s="16" t="str">
        <f aca="false">IF(AND(N(E218)&lt;&gt;0,UPPER(G218)="N"),COUNTIFS(E$6:E218,"&lt;&gt;0",E$6:E218,"&lt;&gt;",G$6:G218,"N"),"")</f>
        <v/>
      </c>
    </row>
    <row r="219" customFormat="false" ht="15" hidden="false" customHeight="true" outlineLevel="0" collapsed="false">
      <c r="A219" s="22"/>
      <c r="B219" s="23"/>
      <c r="C219" s="23"/>
      <c r="D219" s="24"/>
      <c r="E219" s="24"/>
      <c r="F219" s="25" t="str">
        <f aca="false">IF(AND(D219="",E219=""),"",$E$3-SUM(D$6:D219)+SUM(E$6:E219))</f>
        <v/>
      </c>
      <c r="G219" s="23"/>
      <c r="H219" s="23"/>
      <c r="I219" s="16" t="str">
        <f aca="false">IF(AND(N(D219)&lt;&gt;0,UPPER(G219)="N"),COUNTIFS(D$6:D219,"&lt;&gt;0",D$6:D219,"&lt;&gt;",G$6:G219,"N"),"")</f>
        <v/>
      </c>
      <c r="J219" s="16" t="str">
        <f aca="false">IF(AND(N(E219)&lt;&gt;0,UPPER(G219)="N"),COUNTIFS(E$6:E219,"&lt;&gt;0",E$6:E219,"&lt;&gt;",G$6:G219,"N"),"")</f>
        <v/>
      </c>
    </row>
    <row r="220" customFormat="false" ht="15" hidden="false" customHeight="true" outlineLevel="0" collapsed="false">
      <c r="A220" s="22"/>
      <c r="B220" s="23"/>
      <c r="C220" s="23"/>
      <c r="D220" s="24"/>
      <c r="E220" s="24"/>
      <c r="F220" s="25" t="str">
        <f aca="false">IF(AND(D220="",E220=""),"",$E$3-SUM(D$6:D220)+SUM(E$6:E220))</f>
        <v/>
      </c>
      <c r="G220" s="23"/>
      <c r="H220" s="23"/>
      <c r="I220" s="16" t="str">
        <f aca="false">IF(AND(N(D220)&lt;&gt;0,UPPER(G220)="N"),COUNTIFS(D$6:D220,"&lt;&gt;0",D$6:D220,"&lt;&gt;",G$6:G220,"N"),"")</f>
        <v/>
      </c>
      <c r="J220" s="16" t="str">
        <f aca="false">IF(AND(N(E220)&lt;&gt;0,UPPER(G220)="N"),COUNTIFS(E$6:E220,"&lt;&gt;0",E$6:E220,"&lt;&gt;",G$6:G220,"N"),"")</f>
        <v/>
      </c>
    </row>
    <row r="221" customFormat="false" ht="15" hidden="false" customHeight="true" outlineLevel="0" collapsed="false">
      <c r="A221" s="22"/>
      <c r="B221" s="23"/>
      <c r="C221" s="23"/>
      <c r="D221" s="24"/>
      <c r="E221" s="24"/>
      <c r="F221" s="25" t="str">
        <f aca="false">IF(AND(D221="",E221=""),"",$E$3-SUM(D$6:D221)+SUM(E$6:E221))</f>
        <v/>
      </c>
      <c r="G221" s="23"/>
      <c r="H221" s="23"/>
      <c r="I221" s="16" t="str">
        <f aca="false">IF(AND(N(D221)&lt;&gt;0,UPPER(G221)="N"),COUNTIFS(D$6:D221,"&lt;&gt;0",D$6:D221,"&lt;&gt;",G$6:G221,"N"),"")</f>
        <v/>
      </c>
      <c r="J221" s="16" t="str">
        <f aca="false">IF(AND(N(E221)&lt;&gt;0,UPPER(G221)="N"),COUNTIFS(E$6:E221,"&lt;&gt;0",E$6:E221,"&lt;&gt;",G$6:G221,"N"),"")</f>
        <v/>
      </c>
    </row>
    <row r="222" customFormat="false" ht="15" hidden="false" customHeight="true" outlineLevel="0" collapsed="false">
      <c r="A222" s="22"/>
      <c r="B222" s="23"/>
      <c r="C222" s="23"/>
      <c r="D222" s="24"/>
      <c r="E222" s="24"/>
      <c r="F222" s="25" t="str">
        <f aca="false">IF(AND(D222="",E222=""),"",$E$3-SUM(D$6:D222)+SUM(E$6:E222))</f>
        <v/>
      </c>
      <c r="G222" s="23"/>
      <c r="H222" s="23"/>
      <c r="I222" s="16" t="str">
        <f aca="false">IF(AND(N(D222)&lt;&gt;0,UPPER(G222)="N"),COUNTIFS(D$6:D222,"&lt;&gt;0",D$6:D222,"&lt;&gt;",G$6:G222,"N"),"")</f>
        <v/>
      </c>
      <c r="J222" s="16" t="str">
        <f aca="false">IF(AND(N(E222)&lt;&gt;0,UPPER(G222)="N"),COUNTIFS(E$6:E222,"&lt;&gt;0",E$6:E222,"&lt;&gt;",G$6:G222,"N"),"")</f>
        <v/>
      </c>
    </row>
    <row r="223" customFormat="false" ht="15" hidden="false" customHeight="true" outlineLevel="0" collapsed="false">
      <c r="A223" s="22"/>
      <c r="B223" s="23"/>
      <c r="C223" s="23"/>
      <c r="D223" s="24"/>
      <c r="E223" s="24"/>
      <c r="F223" s="25" t="str">
        <f aca="false">IF(AND(D223="",E223=""),"",$E$3-SUM(D$6:D223)+SUM(E$6:E223))</f>
        <v/>
      </c>
      <c r="G223" s="23"/>
      <c r="H223" s="23"/>
      <c r="I223" s="16" t="str">
        <f aca="false">IF(AND(N(D223)&lt;&gt;0,UPPER(G223)="N"),COUNTIFS(D$6:D223,"&lt;&gt;0",D$6:D223,"&lt;&gt;",G$6:G223,"N"),"")</f>
        <v/>
      </c>
      <c r="J223" s="16" t="str">
        <f aca="false">IF(AND(N(E223)&lt;&gt;0,UPPER(G223)="N"),COUNTIFS(E$6:E223,"&lt;&gt;0",E$6:E223,"&lt;&gt;",G$6:G223,"N"),"")</f>
        <v/>
      </c>
    </row>
    <row r="224" customFormat="false" ht="15" hidden="false" customHeight="true" outlineLevel="0" collapsed="false">
      <c r="A224" s="22"/>
      <c r="B224" s="23"/>
      <c r="C224" s="23"/>
      <c r="D224" s="24"/>
      <c r="E224" s="24"/>
      <c r="F224" s="25" t="str">
        <f aca="false">IF(AND(D224="",E224=""),"",$E$3-SUM(D$6:D224)+SUM(E$6:E224))</f>
        <v/>
      </c>
      <c r="G224" s="23"/>
      <c r="H224" s="23"/>
      <c r="I224" s="16" t="str">
        <f aca="false">IF(AND(N(D224)&lt;&gt;0,UPPER(G224)="N"),COUNTIFS(D$6:D224,"&lt;&gt;0",D$6:D224,"&lt;&gt;",G$6:G224,"N"),"")</f>
        <v/>
      </c>
      <c r="J224" s="16" t="str">
        <f aca="false">IF(AND(N(E224)&lt;&gt;0,UPPER(G224)="N"),COUNTIFS(E$6:E224,"&lt;&gt;0",E$6:E224,"&lt;&gt;",G$6:G224,"N"),"")</f>
        <v/>
      </c>
    </row>
    <row r="225" customFormat="false" ht="15" hidden="false" customHeight="true" outlineLevel="0" collapsed="false">
      <c r="A225" s="22"/>
      <c r="B225" s="23"/>
      <c r="C225" s="23"/>
      <c r="D225" s="24"/>
      <c r="E225" s="24"/>
      <c r="F225" s="25" t="str">
        <f aca="false">IF(AND(D225="",E225=""),"",$E$3-SUM(D$6:D225)+SUM(E$6:E225))</f>
        <v/>
      </c>
      <c r="G225" s="23"/>
      <c r="H225" s="23"/>
      <c r="I225" s="16" t="str">
        <f aca="false">IF(AND(N(D225)&lt;&gt;0,UPPER(G225)="N"),COUNTIFS(D$6:D225,"&lt;&gt;0",D$6:D225,"&lt;&gt;",G$6:G225,"N"),"")</f>
        <v/>
      </c>
      <c r="J225" s="16" t="str">
        <f aca="false">IF(AND(N(E225)&lt;&gt;0,UPPER(G225)="N"),COUNTIFS(E$6:E225,"&lt;&gt;0",E$6:E225,"&lt;&gt;",G$6:G225,"N"),"")</f>
        <v/>
      </c>
    </row>
    <row r="226" customFormat="false" ht="15" hidden="false" customHeight="true" outlineLevel="0" collapsed="false">
      <c r="A226" s="22"/>
      <c r="B226" s="23"/>
      <c r="C226" s="23"/>
      <c r="D226" s="24"/>
      <c r="E226" s="24"/>
      <c r="F226" s="25" t="str">
        <f aca="false">IF(AND(D226="",E226=""),"",$E$3-SUM(D$6:D226)+SUM(E$6:E226))</f>
        <v/>
      </c>
      <c r="G226" s="23"/>
      <c r="H226" s="23"/>
      <c r="I226" s="16" t="str">
        <f aca="false">IF(AND(N(D226)&lt;&gt;0,UPPER(G226)="N"),COUNTIFS(D$6:D226,"&lt;&gt;0",D$6:D226,"&lt;&gt;",G$6:G226,"N"),"")</f>
        <v/>
      </c>
      <c r="J226" s="16" t="str">
        <f aca="false">IF(AND(N(E226)&lt;&gt;0,UPPER(G226)="N"),COUNTIFS(E$6:E226,"&lt;&gt;0",E$6:E226,"&lt;&gt;",G$6:G226,"N"),"")</f>
        <v/>
      </c>
    </row>
    <row r="227" customFormat="false" ht="15" hidden="false" customHeight="true" outlineLevel="0" collapsed="false">
      <c r="A227" s="22"/>
      <c r="B227" s="23"/>
      <c r="C227" s="23"/>
      <c r="D227" s="24"/>
      <c r="E227" s="24"/>
      <c r="F227" s="25" t="str">
        <f aca="false">IF(AND(D227="",E227=""),"",$E$3-SUM(D$6:D227)+SUM(E$6:E227))</f>
        <v/>
      </c>
      <c r="G227" s="23"/>
      <c r="H227" s="23"/>
      <c r="I227" s="16" t="str">
        <f aca="false">IF(AND(N(D227)&lt;&gt;0,UPPER(G227)="N"),COUNTIFS(D$6:D227,"&lt;&gt;0",D$6:D227,"&lt;&gt;",G$6:G227,"N"),"")</f>
        <v/>
      </c>
      <c r="J227" s="16" t="str">
        <f aca="false">IF(AND(N(E227)&lt;&gt;0,UPPER(G227)="N"),COUNTIFS(E$6:E227,"&lt;&gt;0",E$6:E227,"&lt;&gt;",G$6:G227,"N"),"")</f>
        <v/>
      </c>
    </row>
    <row r="228" customFormat="false" ht="15" hidden="false" customHeight="true" outlineLevel="0" collapsed="false">
      <c r="A228" s="22"/>
      <c r="B228" s="23"/>
      <c r="C228" s="23"/>
      <c r="D228" s="24"/>
      <c r="E228" s="24"/>
      <c r="F228" s="25" t="str">
        <f aca="false">IF(AND(D228="",E228=""),"",$E$3-SUM(D$6:D228)+SUM(E$6:E228))</f>
        <v/>
      </c>
      <c r="G228" s="23"/>
      <c r="H228" s="23"/>
      <c r="I228" s="16" t="str">
        <f aca="false">IF(AND(N(D228)&lt;&gt;0,UPPER(G228)="N"),COUNTIFS(D$6:D228,"&lt;&gt;0",D$6:D228,"&lt;&gt;",G$6:G228,"N"),"")</f>
        <v/>
      </c>
      <c r="J228" s="16" t="str">
        <f aca="false">IF(AND(N(E228)&lt;&gt;0,UPPER(G228)="N"),COUNTIFS(E$6:E228,"&lt;&gt;0",E$6:E228,"&lt;&gt;",G$6:G228,"N"),"")</f>
        <v/>
      </c>
    </row>
    <row r="229" customFormat="false" ht="15" hidden="false" customHeight="true" outlineLevel="0" collapsed="false">
      <c r="A229" s="22"/>
      <c r="B229" s="23"/>
      <c r="C229" s="23"/>
      <c r="D229" s="24"/>
      <c r="E229" s="24"/>
      <c r="F229" s="25" t="str">
        <f aca="false">IF(AND(D229="",E229=""),"",$E$3-SUM(D$6:D229)+SUM(E$6:E229))</f>
        <v/>
      </c>
      <c r="G229" s="23"/>
      <c r="H229" s="23"/>
      <c r="I229" s="16" t="str">
        <f aca="false">IF(AND(N(D229)&lt;&gt;0,UPPER(G229)="N"),COUNTIFS(D$6:D229,"&lt;&gt;0",D$6:D229,"&lt;&gt;",G$6:G229,"N"),"")</f>
        <v/>
      </c>
      <c r="J229" s="16" t="str">
        <f aca="false">IF(AND(N(E229)&lt;&gt;0,UPPER(G229)="N"),COUNTIFS(E$6:E229,"&lt;&gt;0",E$6:E229,"&lt;&gt;",G$6:G229,"N"),"")</f>
        <v/>
      </c>
    </row>
    <row r="230" customFormat="false" ht="15" hidden="false" customHeight="true" outlineLevel="0" collapsed="false">
      <c r="A230" s="22"/>
      <c r="B230" s="23"/>
      <c r="C230" s="23"/>
      <c r="D230" s="24"/>
      <c r="E230" s="24"/>
      <c r="F230" s="25" t="str">
        <f aca="false">IF(AND(D230="",E230=""),"",$E$3-SUM(D$6:D230)+SUM(E$6:E230))</f>
        <v/>
      </c>
      <c r="G230" s="23"/>
      <c r="H230" s="23"/>
      <c r="I230" s="16" t="str">
        <f aca="false">IF(AND(N(D230)&lt;&gt;0,UPPER(G230)="N"),COUNTIFS(D$6:D230,"&lt;&gt;0",D$6:D230,"&lt;&gt;",G$6:G230,"N"),"")</f>
        <v/>
      </c>
      <c r="J230" s="16" t="str">
        <f aca="false">IF(AND(N(E230)&lt;&gt;0,UPPER(G230)="N"),COUNTIFS(E$6:E230,"&lt;&gt;0",E$6:E230,"&lt;&gt;",G$6:G230,"N"),"")</f>
        <v/>
      </c>
    </row>
    <row r="231" customFormat="false" ht="15" hidden="false" customHeight="true" outlineLevel="0" collapsed="false">
      <c r="A231" s="22"/>
      <c r="B231" s="23"/>
      <c r="C231" s="23"/>
      <c r="D231" s="24"/>
      <c r="E231" s="24"/>
      <c r="F231" s="25" t="str">
        <f aca="false">IF(AND(D231="",E231=""),"",$E$3-SUM(D$6:D231)+SUM(E$6:E231))</f>
        <v/>
      </c>
      <c r="G231" s="23"/>
      <c r="H231" s="23"/>
      <c r="I231" s="16" t="str">
        <f aca="false">IF(AND(N(D231)&lt;&gt;0,UPPER(G231)="N"),COUNTIFS(D$6:D231,"&lt;&gt;0",D$6:D231,"&lt;&gt;",G$6:G231,"N"),"")</f>
        <v/>
      </c>
      <c r="J231" s="16" t="str">
        <f aca="false">IF(AND(N(E231)&lt;&gt;0,UPPER(G231)="N"),COUNTIFS(E$6:E231,"&lt;&gt;0",E$6:E231,"&lt;&gt;",G$6:G231,"N"),"")</f>
        <v/>
      </c>
    </row>
    <row r="232" customFormat="false" ht="15" hidden="false" customHeight="true" outlineLevel="0" collapsed="false">
      <c r="A232" s="22"/>
      <c r="B232" s="23"/>
      <c r="C232" s="23"/>
      <c r="D232" s="24"/>
      <c r="E232" s="24"/>
      <c r="F232" s="25" t="str">
        <f aca="false">IF(AND(D232="",E232=""),"",$E$3-SUM(D$6:D232)+SUM(E$6:E232))</f>
        <v/>
      </c>
      <c r="G232" s="23"/>
      <c r="H232" s="23"/>
      <c r="I232" s="16" t="str">
        <f aca="false">IF(AND(N(D232)&lt;&gt;0,UPPER(G232)="N"),COUNTIFS(D$6:D232,"&lt;&gt;0",D$6:D232,"&lt;&gt;",G$6:G232,"N"),"")</f>
        <v/>
      </c>
      <c r="J232" s="16" t="str">
        <f aca="false">IF(AND(N(E232)&lt;&gt;0,UPPER(G232)="N"),COUNTIFS(E$6:E232,"&lt;&gt;0",E$6:E232,"&lt;&gt;",G$6:G232,"N"),"")</f>
        <v/>
      </c>
    </row>
    <row r="233" customFormat="false" ht="15" hidden="false" customHeight="true" outlineLevel="0" collapsed="false">
      <c r="A233" s="22"/>
      <c r="B233" s="23"/>
      <c r="C233" s="23"/>
      <c r="D233" s="24"/>
      <c r="E233" s="24"/>
      <c r="F233" s="25" t="str">
        <f aca="false">IF(AND(D233="",E233=""),"",$E$3-SUM(D$6:D233)+SUM(E$6:E233))</f>
        <v/>
      </c>
      <c r="G233" s="23"/>
      <c r="H233" s="23"/>
      <c r="I233" s="16" t="str">
        <f aca="false">IF(AND(N(D233)&lt;&gt;0,UPPER(G233)="N"),COUNTIFS(D$6:D233,"&lt;&gt;0",D$6:D233,"&lt;&gt;",G$6:G233,"N"),"")</f>
        <v/>
      </c>
      <c r="J233" s="16" t="str">
        <f aca="false">IF(AND(N(E233)&lt;&gt;0,UPPER(G233)="N"),COUNTIFS(E$6:E233,"&lt;&gt;0",E$6:E233,"&lt;&gt;",G$6:G233,"N"),"")</f>
        <v/>
      </c>
    </row>
    <row r="234" customFormat="false" ht="15" hidden="false" customHeight="true" outlineLevel="0" collapsed="false">
      <c r="A234" s="22"/>
      <c r="B234" s="23"/>
      <c r="C234" s="23"/>
      <c r="D234" s="24"/>
      <c r="E234" s="24"/>
      <c r="F234" s="25" t="str">
        <f aca="false">IF(AND(D234="",E234=""),"",$E$3-SUM(D$6:D234)+SUM(E$6:E234))</f>
        <v/>
      </c>
      <c r="G234" s="23"/>
      <c r="H234" s="23"/>
      <c r="I234" s="16" t="str">
        <f aca="false">IF(AND(N(D234)&lt;&gt;0,UPPER(G234)="N"),COUNTIFS(D$6:D234,"&lt;&gt;0",D$6:D234,"&lt;&gt;",G$6:G234,"N"),"")</f>
        <v/>
      </c>
      <c r="J234" s="16" t="str">
        <f aca="false">IF(AND(N(E234)&lt;&gt;0,UPPER(G234)="N"),COUNTIFS(E$6:E234,"&lt;&gt;0",E$6:E234,"&lt;&gt;",G$6:G234,"N"),"")</f>
        <v/>
      </c>
    </row>
    <row r="235" customFormat="false" ht="15" hidden="false" customHeight="true" outlineLevel="0" collapsed="false">
      <c r="A235" s="22"/>
      <c r="B235" s="23"/>
      <c r="C235" s="23"/>
      <c r="D235" s="24"/>
      <c r="E235" s="24"/>
      <c r="F235" s="25" t="str">
        <f aca="false">IF(AND(D235="",E235=""),"",$E$3-SUM(D$6:D235)+SUM(E$6:E235))</f>
        <v/>
      </c>
      <c r="G235" s="23"/>
      <c r="H235" s="23"/>
      <c r="I235" s="16" t="str">
        <f aca="false">IF(AND(N(D235)&lt;&gt;0,UPPER(G235)="N"),COUNTIFS(D$6:D235,"&lt;&gt;0",D$6:D235,"&lt;&gt;",G$6:G235,"N"),"")</f>
        <v/>
      </c>
      <c r="J235" s="16" t="str">
        <f aca="false">IF(AND(N(E235)&lt;&gt;0,UPPER(G235)="N"),COUNTIFS(E$6:E235,"&lt;&gt;0",E$6:E235,"&lt;&gt;",G$6:G235,"N"),"")</f>
        <v/>
      </c>
    </row>
    <row r="236" customFormat="false" ht="15" hidden="false" customHeight="true" outlineLevel="0" collapsed="false">
      <c r="A236" s="22"/>
      <c r="B236" s="23"/>
      <c r="C236" s="23"/>
      <c r="D236" s="24"/>
      <c r="E236" s="24"/>
      <c r="F236" s="25" t="str">
        <f aca="false">IF(AND(D236="",E236=""),"",$E$3-SUM(D$6:D236)+SUM(E$6:E236))</f>
        <v/>
      </c>
      <c r="G236" s="23"/>
      <c r="H236" s="23"/>
      <c r="I236" s="16" t="str">
        <f aca="false">IF(AND(N(D236)&lt;&gt;0,UPPER(G236)="N"),COUNTIFS(D$6:D236,"&lt;&gt;0",D$6:D236,"&lt;&gt;",G$6:G236,"N"),"")</f>
        <v/>
      </c>
      <c r="J236" s="16" t="str">
        <f aca="false">IF(AND(N(E236)&lt;&gt;0,UPPER(G236)="N"),COUNTIFS(E$6:E236,"&lt;&gt;0",E$6:E236,"&lt;&gt;",G$6:G236,"N"),"")</f>
        <v/>
      </c>
    </row>
    <row r="237" customFormat="false" ht="15" hidden="false" customHeight="true" outlineLevel="0" collapsed="false">
      <c r="A237" s="22"/>
      <c r="B237" s="23"/>
      <c r="C237" s="23"/>
      <c r="D237" s="24"/>
      <c r="E237" s="24"/>
      <c r="F237" s="25" t="str">
        <f aca="false">IF(AND(D237="",E237=""),"",$E$3-SUM(D$6:D237)+SUM(E$6:E237))</f>
        <v/>
      </c>
      <c r="G237" s="23"/>
      <c r="H237" s="23"/>
      <c r="I237" s="16" t="str">
        <f aca="false">IF(AND(N(D237)&lt;&gt;0,UPPER(G237)="N"),COUNTIFS(D$6:D237,"&lt;&gt;0",D$6:D237,"&lt;&gt;",G$6:G237,"N"),"")</f>
        <v/>
      </c>
      <c r="J237" s="16" t="str">
        <f aca="false">IF(AND(N(E237)&lt;&gt;0,UPPER(G237)="N"),COUNTIFS(E$6:E237,"&lt;&gt;0",E$6:E237,"&lt;&gt;",G$6:G237,"N"),"")</f>
        <v/>
      </c>
    </row>
    <row r="238" customFormat="false" ht="15" hidden="false" customHeight="true" outlineLevel="0" collapsed="false">
      <c r="A238" s="22"/>
      <c r="B238" s="23"/>
      <c r="C238" s="23"/>
      <c r="D238" s="24"/>
      <c r="E238" s="24"/>
      <c r="F238" s="25" t="str">
        <f aca="false">IF(AND(D238="",E238=""),"",$E$3-SUM(D$6:D238)+SUM(E$6:E238))</f>
        <v/>
      </c>
      <c r="G238" s="23"/>
      <c r="H238" s="23"/>
      <c r="I238" s="16" t="str">
        <f aca="false">IF(AND(N(D238)&lt;&gt;0,UPPER(G238)="N"),COUNTIFS(D$6:D238,"&lt;&gt;0",D$6:D238,"&lt;&gt;",G$6:G238,"N"),"")</f>
        <v/>
      </c>
      <c r="J238" s="16" t="str">
        <f aca="false">IF(AND(N(E238)&lt;&gt;0,UPPER(G238)="N"),COUNTIFS(E$6:E238,"&lt;&gt;0",E$6:E238,"&lt;&gt;",G$6:G238,"N"),"")</f>
        <v/>
      </c>
    </row>
    <row r="239" customFormat="false" ht="15" hidden="false" customHeight="true" outlineLevel="0" collapsed="false">
      <c r="A239" s="22"/>
      <c r="B239" s="23"/>
      <c r="C239" s="23"/>
      <c r="D239" s="24"/>
      <c r="E239" s="24"/>
      <c r="F239" s="25" t="str">
        <f aca="false">IF(AND(D239="",E239=""),"",$E$3-SUM(D$6:D239)+SUM(E$6:E239))</f>
        <v/>
      </c>
      <c r="G239" s="23"/>
      <c r="H239" s="23"/>
      <c r="I239" s="16" t="str">
        <f aca="false">IF(AND(N(D239)&lt;&gt;0,UPPER(G239)="N"),COUNTIFS(D$6:D239,"&lt;&gt;0",D$6:D239,"&lt;&gt;",G$6:G239,"N"),"")</f>
        <v/>
      </c>
      <c r="J239" s="16" t="str">
        <f aca="false">IF(AND(N(E239)&lt;&gt;0,UPPER(G239)="N"),COUNTIFS(E$6:E239,"&lt;&gt;0",E$6:E239,"&lt;&gt;",G$6:G239,"N"),"")</f>
        <v/>
      </c>
    </row>
    <row r="240" customFormat="false" ht="15" hidden="false" customHeight="true" outlineLevel="0" collapsed="false">
      <c r="A240" s="22"/>
      <c r="B240" s="23"/>
      <c r="C240" s="23"/>
      <c r="D240" s="24"/>
      <c r="E240" s="24"/>
      <c r="F240" s="25" t="str">
        <f aca="false">IF(AND(D240="",E240=""),"",$E$3-SUM(D$6:D240)+SUM(E$6:E240))</f>
        <v/>
      </c>
      <c r="G240" s="23"/>
      <c r="H240" s="23"/>
      <c r="I240" s="16" t="str">
        <f aca="false">IF(AND(N(D240)&lt;&gt;0,UPPER(G240)="N"),COUNTIFS(D$6:D240,"&lt;&gt;0",D$6:D240,"&lt;&gt;",G$6:G240,"N"),"")</f>
        <v/>
      </c>
      <c r="J240" s="16" t="str">
        <f aca="false">IF(AND(N(E240)&lt;&gt;0,UPPER(G240)="N"),COUNTIFS(E$6:E240,"&lt;&gt;0",E$6:E240,"&lt;&gt;",G$6:G240,"N"),"")</f>
        <v/>
      </c>
    </row>
    <row r="241" customFormat="false" ht="15" hidden="false" customHeight="true" outlineLevel="0" collapsed="false">
      <c r="A241" s="22"/>
      <c r="B241" s="23"/>
      <c r="C241" s="23"/>
      <c r="D241" s="24"/>
      <c r="E241" s="24"/>
      <c r="F241" s="25" t="str">
        <f aca="false">IF(AND(D241="",E241=""),"",$E$3-SUM(D$6:D241)+SUM(E$6:E241))</f>
        <v/>
      </c>
      <c r="G241" s="23"/>
      <c r="H241" s="23"/>
      <c r="I241" s="16" t="str">
        <f aca="false">IF(AND(N(D241)&lt;&gt;0,UPPER(G241)="N"),COUNTIFS(D$6:D241,"&lt;&gt;0",D$6:D241,"&lt;&gt;",G$6:G241,"N"),"")</f>
        <v/>
      </c>
      <c r="J241" s="16" t="str">
        <f aca="false">IF(AND(N(E241)&lt;&gt;0,UPPER(G241)="N"),COUNTIFS(E$6:E241,"&lt;&gt;0",E$6:E241,"&lt;&gt;",G$6:G241,"N"),"")</f>
        <v/>
      </c>
    </row>
    <row r="242" customFormat="false" ht="15" hidden="false" customHeight="true" outlineLevel="0" collapsed="false">
      <c r="A242" s="22"/>
      <c r="B242" s="23"/>
      <c r="C242" s="23"/>
      <c r="D242" s="24"/>
      <c r="E242" s="24"/>
      <c r="F242" s="25" t="str">
        <f aca="false">IF(AND(D242="",E242=""),"",$E$3-SUM(D$6:D242)+SUM(E$6:E242))</f>
        <v/>
      </c>
      <c r="G242" s="23"/>
      <c r="H242" s="23"/>
      <c r="I242" s="16" t="str">
        <f aca="false">IF(AND(N(D242)&lt;&gt;0,UPPER(G242)="N"),COUNTIFS(D$6:D242,"&lt;&gt;0",D$6:D242,"&lt;&gt;",G$6:G242,"N"),"")</f>
        <v/>
      </c>
      <c r="J242" s="16" t="str">
        <f aca="false">IF(AND(N(E242)&lt;&gt;0,UPPER(G242)="N"),COUNTIFS(E$6:E242,"&lt;&gt;0",E$6:E242,"&lt;&gt;",G$6:G242,"N"),"")</f>
        <v/>
      </c>
    </row>
    <row r="243" customFormat="false" ht="15" hidden="false" customHeight="true" outlineLevel="0" collapsed="false">
      <c r="A243" s="22"/>
      <c r="B243" s="23"/>
      <c r="C243" s="23"/>
      <c r="D243" s="24"/>
      <c r="E243" s="24"/>
      <c r="F243" s="25" t="str">
        <f aca="false">IF(AND(D243="",E243=""),"",$E$3-SUM(D$6:D243)+SUM(E$6:E243))</f>
        <v/>
      </c>
      <c r="G243" s="23"/>
      <c r="H243" s="23"/>
      <c r="I243" s="16" t="str">
        <f aca="false">IF(AND(N(D243)&lt;&gt;0,UPPER(G243)="N"),COUNTIFS(D$6:D243,"&lt;&gt;0",D$6:D243,"&lt;&gt;",G$6:G243,"N"),"")</f>
        <v/>
      </c>
      <c r="J243" s="16" t="str">
        <f aca="false">IF(AND(N(E243)&lt;&gt;0,UPPER(G243)="N"),COUNTIFS(E$6:E243,"&lt;&gt;0",E$6:E243,"&lt;&gt;",G$6:G243,"N"),"")</f>
        <v/>
      </c>
    </row>
    <row r="244" customFormat="false" ht="15" hidden="false" customHeight="true" outlineLevel="0" collapsed="false">
      <c r="A244" s="22"/>
      <c r="B244" s="23"/>
      <c r="C244" s="23"/>
      <c r="D244" s="24"/>
      <c r="E244" s="24"/>
      <c r="F244" s="25" t="str">
        <f aca="false">IF(AND(D244="",E244=""),"",$E$3-SUM(D$6:D244)+SUM(E$6:E244))</f>
        <v/>
      </c>
      <c r="G244" s="23"/>
      <c r="H244" s="23"/>
      <c r="I244" s="16" t="str">
        <f aca="false">IF(AND(N(D244)&lt;&gt;0,UPPER(G244)="N"),COUNTIFS(D$6:D244,"&lt;&gt;0",D$6:D244,"&lt;&gt;",G$6:G244,"N"),"")</f>
        <v/>
      </c>
      <c r="J244" s="16" t="str">
        <f aca="false">IF(AND(N(E244)&lt;&gt;0,UPPER(G244)="N"),COUNTIFS(E$6:E244,"&lt;&gt;0",E$6:E244,"&lt;&gt;",G$6:G244,"N"),"")</f>
        <v/>
      </c>
    </row>
    <row r="245" customFormat="false" ht="15" hidden="false" customHeight="true" outlineLevel="0" collapsed="false">
      <c r="A245" s="22"/>
      <c r="B245" s="23"/>
      <c r="C245" s="23"/>
      <c r="D245" s="24"/>
      <c r="E245" s="24"/>
      <c r="F245" s="25" t="str">
        <f aca="false">IF(AND(D245="",E245=""),"",$E$3-SUM(D$6:D245)+SUM(E$6:E245))</f>
        <v/>
      </c>
      <c r="G245" s="23"/>
      <c r="H245" s="23"/>
      <c r="I245" s="16" t="str">
        <f aca="false">IF(AND(N(D245)&lt;&gt;0,UPPER(G245)="N"),COUNTIFS(D$6:D245,"&lt;&gt;0",D$6:D245,"&lt;&gt;",G$6:G245,"N"),"")</f>
        <v/>
      </c>
      <c r="J245" s="16" t="str">
        <f aca="false">IF(AND(N(E245)&lt;&gt;0,UPPER(G245)="N"),COUNTIFS(E$6:E245,"&lt;&gt;0",E$6:E245,"&lt;&gt;",G$6:G245,"N"),"")</f>
        <v/>
      </c>
    </row>
    <row r="246" customFormat="false" ht="15" hidden="false" customHeight="true" outlineLevel="0" collapsed="false">
      <c r="A246" s="22"/>
      <c r="B246" s="23"/>
      <c r="C246" s="23"/>
      <c r="D246" s="24"/>
      <c r="E246" s="24"/>
      <c r="F246" s="25" t="str">
        <f aca="false">IF(AND(D246="",E246=""),"",$E$3-SUM(D$6:D246)+SUM(E$6:E246))</f>
        <v/>
      </c>
      <c r="G246" s="23"/>
      <c r="H246" s="23"/>
      <c r="I246" s="16" t="str">
        <f aca="false">IF(AND(N(D246)&lt;&gt;0,UPPER(G246)="N"),COUNTIFS(D$6:D246,"&lt;&gt;0",D$6:D246,"&lt;&gt;",G$6:G246,"N"),"")</f>
        <v/>
      </c>
      <c r="J246" s="16" t="str">
        <f aca="false">IF(AND(N(E246)&lt;&gt;0,UPPER(G246)="N"),COUNTIFS(E$6:E246,"&lt;&gt;0",E$6:E246,"&lt;&gt;",G$6:G246,"N"),"")</f>
        <v/>
      </c>
    </row>
    <row r="247" customFormat="false" ht="15" hidden="false" customHeight="true" outlineLevel="0" collapsed="false">
      <c r="A247" s="22"/>
      <c r="B247" s="23"/>
      <c r="C247" s="23"/>
      <c r="D247" s="24"/>
      <c r="E247" s="24"/>
      <c r="F247" s="25" t="str">
        <f aca="false">IF(AND(D247="",E247=""),"",$E$3-SUM(D$6:D247)+SUM(E$6:E247))</f>
        <v/>
      </c>
      <c r="G247" s="23"/>
      <c r="H247" s="23"/>
      <c r="I247" s="16" t="str">
        <f aca="false">IF(AND(N(D247)&lt;&gt;0,UPPER(G247)="N"),COUNTIFS(D$6:D247,"&lt;&gt;0",D$6:D247,"&lt;&gt;",G$6:G247,"N"),"")</f>
        <v/>
      </c>
      <c r="J247" s="16" t="str">
        <f aca="false">IF(AND(N(E247)&lt;&gt;0,UPPER(G247)="N"),COUNTIFS(E$6:E247,"&lt;&gt;0",E$6:E247,"&lt;&gt;",G$6:G247,"N"),"")</f>
        <v/>
      </c>
    </row>
    <row r="248" customFormat="false" ht="15" hidden="false" customHeight="true" outlineLevel="0" collapsed="false">
      <c r="A248" s="22"/>
      <c r="B248" s="23"/>
      <c r="C248" s="23"/>
      <c r="D248" s="24"/>
      <c r="E248" s="24"/>
      <c r="F248" s="25" t="str">
        <f aca="false">IF(AND(D248="",E248=""),"",$E$3-SUM(D$6:D248)+SUM(E$6:E248))</f>
        <v/>
      </c>
      <c r="G248" s="23"/>
      <c r="H248" s="23"/>
      <c r="I248" s="16" t="str">
        <f aca="false">IF(AND(N(D248)&lt;&gt;0,UPPER(G248)="N"),COUNTIFS(D$6:D248,"&lt;&gt;0",D$6:D248,"&lt;&gt;",G$6:G248,"N"),"")</f>
        <v/>
      </c>
      <c r="J248" s="16" t="str">
        <f aca="false">IF(AND(N(E248)&lt;&gt;0,UPPER(G248)="N"),COUNTIFS(E$6:E248,"&lt;&gt;0",E$6:E248,"&lt;&gt;",G$6:G248,"N"),"")</f>
        <v/>
      </c>
    </row>
    <row r="249" customFormat="false" ht="15" hidden="false" customHeight="true" outlineLevel="0" collapsed="false">
      <c r="A249" s="22"/>
      <c r="B249" s="23"/>
      <c r="C249" s="23"/>
      <c r="D249" s="24"/>
      <c r="E249" s="24"/>
      <c r="F249" s="25" t="str">
        <f aca="false">IF(AND(D249="",E249=""),"",$E$3-SUM(D$6:D249)+SUM(E$6:E249))</f>
        <v/>
      </c>
      <c r="G249" s="23"/>
      <c r="H249" s="23"/>
      <c r="I249" s="16" t="str">
        <f aca="false">IF(AND(N(D249)&lt;&gt;0,UPPER(G249)="N"),COUNTIFS(D$6:D249,"&lt;&gt;0",D$6:D249,"&lt;&gt;",G$6:G249,"N"),"")</f>
        <v/>
      </c>
      <c r="J249" s="16" t="str">
        <f aca="false">IF(AND(N(E249)&lt;&gt;0,UPPER(G249)="N"),COUNTIFS(E$6:E249,"&lt;&gt;0",E$6:E249,"&lt;&gt;",G$6:G249,"N"),"")</f>
        <v/>
      </c>
    </row>
    <row r="250" customFormat="false" ht="15" hidden="false" customHeight="true" outlineLevel="0" collapsed="false">
      <c r="A250" s="22"/>
      <c r="B250" s="23"/>
      <c r="C250" s="23"/>
      <c r="D250" s="24"/>
      <c r="E250" s="24"/>
      <c r="F250" s="25" t="str">
        <f aca="false">IF(AND(D250="",E250=""),"",$E$3-SUM(D$6:D250)+SUM(E$6:E250))</f>
        <v/>
      </c>
      <c r="G250" s="23"/>
      <c r="H250" s="23"/>
      <c r="I250" s="16" t="str">
        <f aca="false">IF(AND(N(D250)&lt;&gt;0,UPPER(G250)="N"),COUNTIFS(D$6:D250,"&lt;&gt;0",D$6:D250,"&lt;&gt;",G$6:G250,"N"),"")</f>
        <v/>
      </c>
      <c r="J250" s="16" t="str">
        <f aca="false">IF(AND(N(E250)&lt;&gt;0,UPPER(G250)="N"),COUNTIFS(E$6:E250,"&lt;&gt;0",E$6:E250,"&lt;&gt;",G$6:G250,"N"),"")</f>
        <v/>
      </c>
    </row>
    <row r="251" customFormat="false" ht="15" hidden="false" customHeight="true" outlineLevel="0" collapsed="false">
      <c r="A251" s="22"/>
      <c r="B251" s="23"/>
      <c r="C251" s="23"/>
      <c r="D251" s="24"/>
      <c r="E251" s="24"/>
      <c r="F251" s="25" t="str">
        <f aca="false">IF(AND(D251="",E251=""),"",$E$3-SUM(D$6:D251)+SUM(E$6:E251))</f>
        <v/>
      </c>
      <c r="G251" s="23"/>
      <c r="H251" s="23"/>
      <c r="I251" s="16" t="str">
        <f aca="false">IF(AND(N(D251)&lt;&gt;0,UPPER(G251)="N"),COUNTIFS(D$6:D251,"&lt;&gt;0",D$6:D251,"&lt;&gt;",G$6:G251,"N"),"")</f>
        <v/>
      </c>
      <c r="J251" s="16" t="str">
        <f aca="false">IF(AND(N(E251)&lt;&gt;0,UPPER(G251)="N"),COUNTIFS(E$6:E251,"&lt;&gt;0",E$6:E251,"&lt;&gt;",G$6:G251,"N"),"")</f>
        <v/>
      </c>
    </row>
    <row r="252" customFormat="false" ht="15" hidden="false" customHeight="true" outlineLevel="0" collapsed="false">
      <c r="A252" s="22"/>
      <c r="B252" s="23"/>
      <c r="C252" s="23"/>
      <c r="D252" s="24"/>
      <c r="E252" s="24"/>
      <c r="F252" s="25" t="str">
        <f aca="false">IF(AND(D252="",E252=""),"",$E$3-SUM(D$6:D252)+SUM(E$6:E252))</f>
        <v/>
      </c>
      <c r="G252" s="23"/>
      <c r="H252" s="23"/>
      <c r="I252" s="16" t="str">
        <f aca="false">IF(AND(N(D252)&lt;&gt;0,UPPER(G252)="N"),COUNTIFS(D$6:D252,"&lt;&gt;0",D$6:D252,"&lt;&gt;",G$6:G252,"N"),"")</f>
        <v/>
      </c>
      <c r="J252" s="16" t="str">
        <f aca="false">IF(AND(N(E252)&lt;&gt;0,UPPER(G252)="N"),COUNTIFS(E$6:E252,"&lt;&gt;0",E$6:E252,"&lt;&gt;",G$6:G252,"N"),"")</f>
        <v/>
      </c>
    </row>
    <row r="253" customFormat="false" ht="15" hidden="false" customHeight="true" outlineLevel="0" collapsed="false">
      <c r="A253" s="22"/>
      <c r="B253" s="23"/>
      <c r="C253" s="23"/>
      <c r="D253" s="24"/>
      <c r="E253" s="24"/>
      <c r="F253" s="25" t="str">
        <f aca="false">IF(AND(D253="",E253=""),"",$E$3-SUM(D$6:D253)+SUM(E$6:E253))</f>
        <v/>
      </c>
      <c r="G253" s="23"/>
      <c r="H253" s="23"/>
      <c r="I253" s="16" t="str">
        <f aca="false">IF(AND(N(D253)&lt;&gt;0,UPPER(G253)="N"),COUNTIFS(D$6:D253,"&lt;&gt;0",D$6:D253,"&lt;&gt;",G$6:G253,"N"),"")</f>
        <v/>
      </c>
      <c r="J253" s="16" t="str">
        <f aca="false">IF(AND(N(E253)&lt;&gt;0,UPPER(G253)="N"),COUNTIFS(E$6:E253,"&lt;&gt;0",E$6:E253,"&lt;&gt;",G$6:G253,"N"),"")</f>
        <v/>
      </c>
    </row>
    <row r="254" customFormat="false" ht="15" hidden="false" customHeight="true" outlineLevel="0" collapsed="false">
      <c r="A254" s="22"/>
      <c r="B254" s="23"/>
      <c r="C254" s="23"/>
      <c r="D254" s="24"/>
      <c r="E254" s="24"/>
      <c r="F254" s="25" t="str">
        <f aca="false">IF(AND(D254="",E254=""),"",$E$3-SUM(D$6:D254)+SUM(E$6:E254))</f>
        <v/>
      </c>
      <c r="G254" s="23"/>
      <c r="H254" s="23"/>
      <c r="I254" s="16" t="str">
        <f aca="false">IF(AND(N(D254)&lt;&gt;0,UPPER(G254)="N"),COUNTIFS(D$6:D254,"&lt;&gt;0",D$6:D254,"&lt;&gt;",G$6:G254,"N"),"")</f>
        <v/>
      </c>
      <c r="J254" s="16" t="str">
        <f aca="false">IF(AND(N(E254)&lt;&gt;0,UPPER(G254)="N"),COUNTIFS(E$6:E254,"&lt;&gt;0",E$6:E254,"&lt;&gt;",G$6:G254,"N"),"")</f>
        <v/>
      </c>
    </row>
    <row r="255" customFormat="false" ht="15" hidden="false" customHeight="true" outlineLevel="0" collapsed="false">
      <c r="A255" s="22"/>
      <c r="B255" s="23"/>
      <c r="C255" s="23"/>
      <c r="D255" s="24"/>
      <c r="E255" s="24"/>
      <c r="F255" s="25" t="str">
        <f aca="false">IF(AND(D255="",E255=""),"",$E$3-SUM(D$6:D255)+SUM(E$6:E255))</f>
        <v/>
      </c>
      <c r="G255" s="23"/>
      <c r="H255" s="23"/>
      <c r="I255" s="16" t="str">
        <f aca="false">IF(AND(N(D255)&lt;&gt;0,UPPER(G255)="N"),COUNTIFS(D$6:D255,"&lt;&gt;0",D$6:D255,"&lt;&gt;",G$6:G255,"N"),"")</f>
        <v/>
      </c>
      <c r="J255" s="16" t="str">
        <f aca="false">IF(AND(N(E255)&lt;&gt;0,UPPER(G255)="N"),COUNTIFS(E$6:E255,"&lt;&gt;0",E$6:E255,"&lt;&gt;",G$6:G255,"N"),"")</f>
        <v/>
      </c>
    </row>
    <row r="256" customFormat="false" ht="15" hidden="false" customHeight="true" outlineLevel="0" collapsed="false">
      <c r="A256" s="22"/>
      <c r="B256" s="23"/>
      <c r="C256" s="23"/>
      <c r="D256" s="24"/>
      <c r="E256" s="24"/>
      <c r="F256" s="25" t="str">
        <f aca="false">IF(AND(D256="",E256=""),"",$E$3-SUM(D$6:D256)+SUM(E$6:E256))</f>
        <v/>
      </c>
      <c r="G256" s="23"/>
      <c r="H256" s="23"/>
      <c r="I256" s="16" t="str">
        <f aca="false">IF(AND(N(D256)&lt;&gt;0,UPPER(G256)="N"),COUNTIFS(D$6:D256,"&lt;&gt;0",D$6:D256,"&lt;&gt;",G$6:G256,"N"),"")</f>
        <v/>
      </c>
      <c r="J256" s="16" t="str">
        <f aca="false">IF(AND(N(E256)&lt;&gt;0,UPPER(G256)="N"),COUNTIFS(E$6:E256,"&lt;&gt;0",E$6:E256,"&lt;&gt;",G$6:G256,"N"),"")</f>
        <v/>
      </c>
    </row>
    <row r="257" customFormat="false" ht="15" hidden="false" customHeight="true" outlineLevel="0" collapsed="false">
      <c r="A257" s="22"/>
      <c r="B257" s="23"/>
      <c r="C257" s="23"/>
      <c r="D257" s="24"/>
      <c r="E257" s="24"/>
      <c r="F257" s="25" t="str">
        <f aca="false">IF(AND(D257="",E257=""),"",$E$3-SUM(D$6:D257)+SUM(E$6:E257))</f>
        <v/>
      </c>
      <c r="G257" s="23"/>
      <c r="H257" s="23"/>
      <c r="I257" s="16" t="str">
        <f aca="false">IF(AND(N(D257)&lt;&gt;0,UPPER(G257)="N"),COUNTIFS(D$6:D257,"&lt;&gt;0",D$6:D257,"&lt;&gt;",G$6:G257,"N"),"")</f>
        <v/>
      </c>
      <c r="J257" s="16" t="str">
        <f aca="false">IF(AND(N(E257)&lt;&gt;0,UPPER(G257)="N"),COUNTIFS(E$6:E257,"&lt;&gt;0",E$6:E257,"&lt;&gt;",G$6:G257,"N"),"")</f>
        <v/>
      </c>
    </row>
    <row r="258" customFormat="false" ht="15" hidden="false" customHeight="true" outlineLevel="0" collapsed="false">
      <c r="A258" s="22"/>
      <c r="B258" s="23"/>
      <c r="C258" s="23"/>
      <c r="D258" s="24"/>
      <c r="E258" s="24"/>
      <c r="F258" s="25" t="str">
        <f aca="false">IF(AND(D258="",E258=""),"",$E$3-SUM(D$6:D258)+SUM(E$6:E258))</f>
        <v/>
      </c>
      <c r="G258" s="23"/>
      <c r="H258" s="23"/>
      <c r="I258" s="16" t="str">
        <f aca="false">IF(AND(N(D258)&lt;&gt;0,UPPER(G258)="N"),COUNTIFS(D$6:D258,"&lt;&gt;0",D$6:D258,"&lt;&gt;",G$6:G258,"N"),"")</f>
        <v/>
      </c>
      <c r="J258" s="16" t="str">
        <f aca="false">IF(AND(N(E258)&lt;&gt;0,UPPER(G258)="N"),COUNTIFS(E$6:E258,"&lt;&gt;0",E$6:E258,"&lt;&gt;",G$6:G258,"N"),"")</f>
        <v/>
      </c>
    </row>
    <row r="259" customFormat="false" ht="15" hidden="false" customHeight="true" outlineLevel="0" collapsed="false">
      <c r="A259" s="22"/>
      <c r="B259" s="23"/>
      <c r="C259" s="23"/>
      <c r="D259" s="24"/>
      <c r="E259" s="24"/>
      <c r="F259" s="25" t="str">
        <f aca="false">IF(AND(D259="",E259=""),"",$E$3-SUM(D$6:D259)+SUM(E$6:E259))</f>
        <v/>
      </c>
      <c r="G259" s="23"/>
      <c r="H259" s="23"/>
      <c r="I259" s="16" t="str">
        <f aca="false">IF(AND(N(D259)&lt;&gt;0,UPPER(G259)="N"),COUNTIFS(D$6:D259,"&lt;&gt;0",D$6:D259,"&lt;&gt;",G$6:G259,"N"),"")</f>
        <v/>
      </c>
      <c r="J259" s="16" t="str">
        <f aca="false">IF(AND(N(E259)&lt;&gt;0,UPPER(G259)="N"),COUNTIFS(E$6:E259,"&lt;&gt;0",E$6:E259,"&lt;&gt;",G$6:G259,"N"),"")</f>
        <v/>
      </c>
    </row>
    <row r="260" customFormat="false" ht="15" hidden="false" customHeight="true" outlineLevel="0" collapsed="false">
      <c r="A260" s="22"/>
      <c r="B260" s="23"/>
      <c r="C260" s="23"/>
      <c r="D260" s="24"/>
      <c r="E260" s="24"/>
      <c r="F260" s="25" t="str">
        <f aca="false">IF(AND(D260="",E260=""),"",$E$3-SUM(D$6:D260)+SUM(E$6:E260))</f>
        <v/>
      </c>
      <c r="G260" s="23"/>
      <c r="H260" s="23"/>
      <c r="I260" s="16" t="str">
        <f aca="false">IF(AND(N(D260)&lt;&gt;0,UPPER(G260)="N"),COUNTIFS(D$6:D260,"&lt;&gt;0",D$6:D260,"&lt;&gt;",G$6:G260,"N"),"")</f>
        <v/>
      </c>
      <c r="J260" s="16" t="str">
        <f aca="false">IF(AND(N(E260)&lt;&gt;0,UPPER(G260)="N"),COUNTIFS(E$6:E260,"&lt;&gt;0",E$6:E260,"&lt;&gt;",G$6:G260,"N"),"")</f>
        <v/>
      </c>
    </row>
    <row r="261" customFormat="false" ht="15" hidden="false" customHeight="true" outlineLevel="0" collapsed="false">
      <c r="A261" s="22"/>
      <c r="B261" s="23"/>
      <c r="C261" s="23"/>
      <c r="D261" s="24"/>
      <c r="E261" s="24"/>
      <c r="F261" s="25" t="str">
        <f aca="false">IF(AND(D261="",E261=""),"",$E$3-SUM(D$6:D261)+SUM(E$6:E261))</f>
        <v/>
      </c>
      <c r="G261" s="23"/>
      <c r="H261" s="23"/>
      <c r="I261" s="16" t="str">
        <f aca="false">IF(AND(N(D261)&lt;&gt;0,UPPER(G261)="N"),COUNTIFS(D$6:D261,"&lt;&gt;0",D$6:D261,"&lt;&gt;",G$6:G261,"N"),"")</f>
        <v/>
      </c>
      <c r="J261" s="16" t="str">
        <f aca="false">IF(AND(N(E261)&lt;&gt;0,UPPER(G261)="N"),COUNTIFS(E$6:E261,"&lt;&gt;0",E$6:E261,"&lt;&gt;",G$6:G261,"N"),"")</f>
        <v/>
      </c>
    </row>
    <row r="262" customFormat="false" ht="15" hidden="false" customHeight="true" outlineLevel="0" collapsed="false">
      <c r="A262" s="22"/>
      <c r="B262" s="23"/>
      <c r="C262" s="23"/>
      <c r="D262" s="24"/>
      <c r="E262" s="24"/>
      <c r="F262" s="25" t="str">
        <f aca="false">IF(AND(D262="",E262=""),"",$E$3-SUM(D$6:D262)+SUM(E$6:E262))</f>
        <v/>
      </c>
      <c r="G262" s="23"/>
      <c r="H262" s="23"/>
      <c r="I262" s="16" t="str">
        <f aca="false">IF(AND(N(D262)&lt;&gt;0,UPPER(G262)="N"),COUNTIFS(D$6:D262,"&lt;&gt;0",D$6:D262,"&lt;&gt;",G$6:G262,"N"),"")</f>
        <v/>
      </c>
      <c r="J262" s="16" t="str">
        <f aca="false">IF(AND(N(E262)&lt;&gt;0,UPPER(G262)="N"),COUNTIFS(E$6:E262,"&lt;&gt;0",E$6:E262,"&lt;&gt;",G$6:G262,"N"),"")</f>
        <v/>
      </c>
    </row>
    <row r="263" customFormat="false" ht="15" hidden="false" customHeight="true" outlineLevel="0" collapsed="false">
      <c r="A263" s="22"/>
      <c r="B263" s="23"/>
      <c r="C263" s="23"/>
      <c r="D263" s="24"/>
      <c r="E263" s="24"/>
      <c r="F263" s="25" t="str">
        <f aca="false">IF(AND(D263="",E263=""),"",$E$3-SUM(D$6:D263)+SUM(E$6:E263))</f>
        <v/>
      </c>
      <c r="G263" s="23"/>
      <c r="H263" s="23"/>
      <c r="I263" s="16" t="str">
        <f aca="false">IF(AND(N(D263)&lt;&gt;0,UPPER(G263)="N"),COUNTIFS(D$6:D263,"&lt;&gt;0",D$6:D263,"&lt;&gt;",G$6:G263,"N"),"")</f>
        <v/>
      </c>
      <c r="J263" s="16" t="str">
        <f aca="false">IF(AND(N(E263)&lt;&gt;0,UPPER(G263)="N"),COUNTIFS(E$6:E263,"&lt;&gt;0",E$6:E263,"&lt;&gt;",G$6:G263,"N"),"")</f>
        <v/>
      </c>
    </row>
    <row r="264" customFormat="false" ht="15" hidden="false" customHeight="true" outlineLevel="0" collapsed="false">
      <c r="A264" s="22"/>
      <c r="B264" s="23"/>
      <c r="C264" s="23"/>
      <c r="D264" s="24"/>
      <c r="E264" s="24"/>
      <c r="F264" s="25" t="str">
        <f aca="false">IF(AND(D264="",E264=""),"",$E$3-SUM(D$6:D264)+SUM(E$6:E264))</f>
        <v/>
      </c>
      <c r="G264" s="23"/>
      <c r="H264" s="23"/>
      <c r="I264" s="16" t="str">
        <f aca="false">IF(AND(N(D264)&lt;&gt;0,UPPER(G264)="N"),COUNTIFS(D$6:D264,"&lt;&gt;0",D$6:D264,"&lt;&gt;",G$6:G264,"N"),"")</f>
        <v/>
      </c>
      <c r="J264" s="16" t="str">
        <f aca="false">IF(AND(N(E264)&lt;&gt;0,UPPER(G264)="N"),COUNTIFS(E$6:E264,"&lt;&gt;0",E$6:E264,"&lt;&gt;",G$6:G264,"N"),"")</f>
        <v/>
      </c>
    </row>
    <row r="265" customFormat="false" ht="15" hidden="false" customHeight="true" outlineLevel="0" collapsed="false">
      <c r="A265" s="22"/>
      <c r="B265" s="23"/>
      <c r="C265" s="23"/>
      <c r="D265" s="24"/>
      <c r="E265" s="24"/>
      <c r="F265" s="25" t="str">
        <f aca="false">IF(AND(D265="",E265=""),"",$E$3-SUM(D$6:D265)+SUM(E$6:E265))</f>
        <v/>
      </c>
      <c r="G265" s="23"/>
      <c r="H265" s="23"/>
      <c r="I265" s="16" t="str">
        <f aca="false">IF(AND(N(D265)&lt;&gt;0,UPPER(G265)="N"),COUNTIFS(D$6:D265,"&lt;&gt;0",D$6:D265,"&lt;&gt;",G$6:G265,"N"),"")</f>
        <v/>
      </c>
      <c r="J265" s="16" t="str">
        <f aca="false">IF(AND(N(E265)&lt;&gt;0,UPPER(G265)="N"),COUNTIFS(E$6:E265,"&lt;&gt;0",E$6:E265,"&lt;&gt;",G$6:G265,"N"),"")</f>
        <v/>
      </c>
    </row>
    <row r="266" customFormat="false" ht="15" hidden="false" customHeight="true" outlineLevel="0" collapsed="false">
      <c r="A266" s="22"/>
      <c r="B266" s="23"/>
      <c r="C266" s="23"/>
      <c r="D266" s="24"/>
      <c r="E266" s="24"/>
      <c r="F266" s="25" t="str">
        <f aca="false">IF(AND(D266="",E266=""),"",$E$3-SUM(D$6:D266)+SUM(E$6:E266))</f>
        <v/>
      </c>
      <c r="G266" s="23"/>
      <c r="H266" s="23"/>
      <c r="I266" s="16" t="str">
        <f aca="false">IF(AND(N(D266)&lt;&gt;0,UPPER(G266)="N"),COUNTIFS(D$6:D266,"&lt;&gt;0",D$6:D266,"&lt;&gt;",G$6:G266,"N"),"")</f>
        <v/>
      </c>
      <c r="J266" s="16" t="str">
        <f aca="false">IF(AND(N(E266)&lt;&gt;0,UPPER(G266)="N"),COUNTIFS(E$6:E266,"&lt;&gt;0",E$6:E266,"&lt;&gt;",G$6:G266,"N"),"")</f>
        <v/>
      </c>
    </row>
    <row r="267" customFormat="false" ht="15" hidden="false" customHeight="true" outlineLevel="0" collapsed="false">
      <c r="A267" s="22"/>
      <c r="B267" s="23"/>
      <c r="C267" s="23"/>
      <c r="D267" s="24"/>
      <c r="E267" s="24"/>
      <c r="F267" s="25" t="str">
        <f aca="false">IF(AND(D267="",E267=""),"",$E$3-SUM(D$6:D267)+SUM(E$6:E267))</f>
        <v/>
      </c>
      <c r="G267" s="23"/>
      <c r="H267" s="23"/>
      <c r="I267" s="16" t="str">
        <f aca="false">IF(AND(N(D267)&lt;&gt;0,UPPER(G267)="N"),COUNTIFS(D$6:D267,"&lt;&gt;0",D$6:D267,"&lt;&gt;",G$6:G267,"N"),"")</f>
        <v/>
      </c>
      <c r="J267" s="16" t="str">
        <f aca="false">IF(AND(N(E267)&lt;&gt;0,UPPER(G267)="N"),COUNTIFS(E$6:E267,"&lt;&gt;0",E$6:E267,"&lt;&gt;",G$6:G267,"N"),"")</f>
        <v/>
      </c>
    </row>
    <row r="268" customFormat="false" ht="15" hidden="false" customHeight="true" outlineLevel="0" collapsed="false">
      <c r="A268" s="22"/>
      <c r="B268" s="23"/>
      <c r="C268" s="23"/>
      <c r="D268" s="24"/>
      <c r="E268" s="24"/>
      <c r="F268" s="25" t="str">
        <f aca="false">IF(AND(D268="",E268=""),"",$E$3-SUM(D$6:D268)+SUM(E$6:E268))</f>
        <v/>
      </c>
      <c r="G268" s="23"/>
      <c r="H268" s="23"/>
      <c r="I268" s="16" t="str">
        <f aca="false">IF(AND(N(D268)&lt;&gt;0,UPPER(G268)="N"),COUNTIFS(D$6:D268,"&lt;&gt;0",D$6:D268,"&lt;&gt;",G$6:G268,"N"),"")</f>
        <v/>
      </c>
      <c r="J268" s="16" t="str">
        <f aca="false">IF(AND(N(E268)&lt;&gt;0,UPPER(G268)="N"),COUNTIFS(E$6:E268,"&lt;&gt;0",E$6:E268,"&lt;&gt;",G$6:G268,"N"),"")</f>
        <v/>
      </c>
    </row>
    <row r="269" customFormat="false" ht="15" hidden="false" customHeight="true" outlineLevel="0" collapsed="false">
      <c r="A269" s="22"/>
      <c r="B269" s="23"/>
      <c r="C269" s="23"/>
      <c r="D269" s="24"/>
      <c r="E269" s="24"/>
      <c r="F269" s="25" t="str">
        <f aca="false">IF(AND(D269="",E269=""),"",$E$3-SUM(D$6:D269)+SUM(E$6:E269))</f>
        <v/>
      </c>
      <c r="G269" s="23"/>
      <c r="H269" s="23"/>
      <c r="I269" s="16" t="str">
        <f aca="false">IF(AND(N(D269)&lt;&gt;0,UPPER(G269)="N"),COUNTIFS(D$6:D269,"&lt;&gt;0",D$6:D269,"&lt;&gt;",G$6:G269,"N"),"")</f>
        <v/>
      </c>
      <c r="J269" s="16" t="str">
        <f aca="false">IF(AND(N(E269)&lt;&gt;0,UPPER(G269)="N"),COUNTIFS(E$6:E269,"&lt;&gt;0",E$6:E269,"&lt;&gt;",G$6:G269,"N"),"")</f>
        <v/>
      </c>
    </row>
    <row r="270" customFormat="false" ht="15" hidden="false" customHeight="true" outlineLevel="0" collapsed="false">
      <c r="A270" s="22"/>
      <c r="B270" s="23"/>
      <c r="C270" s="23"/>
      <c r="D270" s="24"/>
      <c r="E270" s="24"/>
      <c r="F270" s="25" t="str">
        <f aca="false">IF(AND(D270="",E270=""),"",$E$3-SUM(D$6:D270)+SUM(E$6:E270))</f>
        <v/>
      </c>
      <c r="G270" s="23"/>
      <c r="H270" s="23"/>
      <c r="I270" s="16" t="str">
        <f aca="false">IF(AND(N(D270)&lt;&gt;0,UPPER(G270)="N"),COUNTIFS(D$6:D270,"&lt;&gt;0",D$6:D270,"&lt;&gt;",G$6:G270,"N"),"")</f>
        <v/>
      </c>
      <c r="J270" s="16" t="str">
        <f aca="false">IF(AND(N(E270)&lt;&gt;0,UPPER(G270)="N"),COUNTIFS(E$6:E270,"&lt;&gt;0",E$6:E270,"&lt;&gt;",G$6:G270,"N"),"")</f>
        <v/>
      </c>
    </row>
    <row r="271" customFormat="false" ht="15" hidden="false" customHeight="true" outlineLevel="0" collapsed="false">
      <c r="A271" s="22"/>
      <c r="B271" s="23"/>
      <c r="C271" s="23"/>
      <c r="D271" s="24"/>
      <c r="E271" s="24"/>
      <c r="F271" s="25" t="str">
        <f aca="false">IF(AND(D271="",E271=""),"",$E$3-SUM(D$6:D271)+SUM(E$6:E271))</f>
        <v/>
      </c>
      <c r="G271" s="23"/>
      <c r="H271" s="23"/>
      <c r="I271" s="16" t="str">
        <f aca="false">IF(AND(N(D271)&lt;&gt;0,UPPER(G271)="N"),COUNTIFS(D$6:D271,"&lt;&gt;0",D$6:D271,"&lt;&gt;",G$6:G271,"N"),"")</f>
        <v/>
      </c>
      <c r="J271" s="16" t="str">
        <f aca="false">IF(AND(N(E271)&lt;&gt;0,UPPER(G271)="N"),COUNTIFS(E$6:E271,"&lt;&gt;0",E$6:E271,"&lt;&gt;",G$6:G271,"N"),"")</f>
        <v/>
      </c>
    </row>
    <row r="272" customFormat="false" ht="15" hidden="false" customHeight="true" outlineLevel="0" collapsed="false">
      <c r="A272" s="22"/>
      <c r="B272" s="23"/>
      <c r="C272" s="23"/>
      <c r="D272" s="24"/>
      <c r="E272" s="24"/>
      <c r="F272" s="25" t="str">
        <f aca="false">IF(AND(D272="",E272=""),"",$E$3-SUM(D$6:D272)+SUM(E$6:E272))</f>
        <v/>
      </c>
      <c r="G272" s="23"/>
      <c r="H272" s="23"/>
      <c r="I272" s="16" t="str">
        <f aca="false">IF(AND(N(D272)&lt;&gt;0,UPPER(G272)="N"),COUNTIFS(D$6:D272,"&lt;&gt;0",D$6:D272,"&lt;&gt;",G$6:G272,"N"),"")</f>
        <v/>
      </c>
      <c r="J272" s="16" t="str">
        <f aca="false">IF(AND(N(E272)&lt;&gt;0,UPPER(G272)="N"),COUNTIFS(E$6:E272,"&lt;&gt;0",E$6:E272,"&lt;&gt;",G$6:G272,"N"),"")</f>
        <v/>
      </c>
    </row>
    <row r="273" customFormat="false" ht="15" hidden="false" customHeight="true" outlineLevel="0" collapsed="false">
      <c r="A273" s="22"/>
      <c r="B273" s="23"/>
      <c r="C273" s="23"/>
      <c r="D273" s="24"/>
      <c r="E273" s="24"/>
      <c r="F273" s="25" t="str">
        <f aca="false">IF(AND(D273="",E273=""),"",$E$3-SUM(D$6:D273)+SUM(E$6:E273))</f>
        <v/>
      </c>
      <c r="G273" s="23"/>
      <c r="H273" s="23"/>
      <c r="I273" s="16" t="str">
        <f aca="false">IF(AND(N(D273)&lt;&gt;0,UPPER(G273)="N"),COUNTIFS(D$6:D273,"&lt;&gt;0",D$6:D273,"&lt;&gt;",G$6:G273,"N"),"")</f>
        <v/>
      </c>
      <c r="J273" s="16" t="str">
        <f aca="false">IF(AND(N(E273)&lt;&gt;0,UPPER(G273)="N"),COUNTIFS(E$6:E273,"&lt;&gt;0",E$6:E273,"&lt;&gt;",G$6:G273,"N"),"")</f>
        <v/>
      </c>
    </row>
    <row r="274" customFormat="false" ht="15" hidden="false" customHeight="true" outlineLevel="0" collapsed="false">
      <c r="A274" s="22"/>
      <c r="B274" s="23"/>
      <c r="C274" s="23"/>
      <c r="D274" s="24"/>
      <c r="E274" s="24"/>
      <c r="F274" s="25" t="str">
        <f aca="false">IF(AND(D274="",E274=""),"",$E$3-SUM(D$6:D274)+SUM(E$6:E274))</f>
        <v/>
      </c>
      <c r="G274" s="23"/>
      <c r="H274" s="23"/>
      <c r="I274" s="16" t="str">
        <f aca="false">IF(AND(N(D274)&lt;&gt;0,UPPER(G274)="N"),COUNTIFS(D$6:D274,"&lt;&gt;0",D$6:D274,"&lt;&gt;",G$6:G274,"N"),"")</f>
        <v/>
      </c>
      <c r="J274" s="16" t="str">
        <f aca="false">IF(AND(N(E274)&lt;&gt;0,UPPER(G274)="N"),COUNTIFS(E$6:E274,"&lt;&gt;0",E$6:E274,"&lt;&gt;",G$6:G274,"N"),"")</f>
        <v/>
      </c>
    </row>
    <row r="275" customFormat="false" ht="15" hidden="false" customHeight="true" outlineLevel="0" collapsed="false">
      <c r="A275" s="22"/>
      <c r="B275" s="23"/>
      <c r="C275" s="23"/>
      <c r="D275" s="24"/>
      <c r="E275" s="24"/>
      <c r="F275" s="25" t="str">
        <f aca="false">IF(AND(D275="",E275=""),"",$E$3-SUM(D$6:D275)+SUM(E$6:E275))</f>
        <v/>
      </c>
      <c r="G275" s="23"/>
      <c r="H275" s="23"/>
      <c r="I275" s="16" t="str">
        <f aca="false">IF(AND(N(D275)&lt;&gt;0,UPPER(G275)="N"),COUNTIFS(D$6:D275,"&lt;&gt;0",D$6:D275,"&lt;&gt;",G$6:G275,"N"),"")</f>
        <v/>
      </c>
      <c r="J275" s="16" t="str">
        <f aca="false">IF(AND(N(E275)&lt;&gt;0,UPPER(G275)="N"),COUNTIFS(E$6:E275,"&lt;&gt;0",E$6:E275,"&lt;&gt;",G$6:G275,"N"),"")</f>
        <v/>
      </c>
    </row>
    <row r="276" customFormat="false" ht="15" hidden="false" customHeight="true" outlineLevel="0" collapsed="false">
      <c r="A276" s="22"/>
      <c r="B276" s="23"/>
      <c r="C276" s="23"/>
      <c r="D276" s="24"/>
      <c r="E276" s="24"/>
      <c r="F276" s="25" t="str">
        <f aca="false">IF(AND(D276="",E276=""),"",$E$3-SUM(D$6:D276)+SUM(E$6:E276))</f>
        <v/>
      </c>
      <c r="G276" s="23"/>
      <c r="H276" s="23"/>
      <c r="I276" s="16" t="str">
        <f aca="false">IF(AND(N(D276)&lt;&gt;0,UPPER(G276)="N"),COUNTIFS(D$6:D276,"&lt;&gt;0",D$6:D276,"&lt;&gt;",G$6:G276,"N"),"")</f>
        <v/>
      </c>
      <c r="J276" s="16" t="str">
        <f aca="false">IF(AND(N(E276)&lt;&gt;0,UPPER(G276)="N"),COUNTIFS(E$6:E276,"&lt;&gt;0",E$6:E276,"&lt;&gt;",G$6:G276,"N"),"")</f>
        <v/>
      </c>
    </row>
    <row r="277" customFormat="false" ht="15" hidden="false" customHeight="true" outlineLevel="0" collapsed="false">
      <c r="A277" s="22"/>
      <c r="B277" s="23"/>
      <c r="C277" s="23"/>
      <c r="D277" s="24"/>
      <c r="E277" s="24"/>
      <c r="F277" s="25" t="str">
        <f aca="false">IF(AND(D277="",E277=""),"",$E$3-SUM(D$6:D277)+SUM(E$6:E277))</f>
        <v/>
      </c>
      <c r="G277" s="23"/>
      <c r="H277" s="23"/>
      <c r="I277" s="16" t="str">
        <f aca="false">IF(AND(N(D277)&lt;&gt;0,UPPER(G277)="N"),COUNTIFS(D$6:D277,"&lt;&gt;0",D$6:D277,"&lt;&gt;",G$6:G277,"N"),"")</f>
        <v/>
      </c>
      <c r="J277" s="16" t="str">
        <f aca="false">IF(AND(N(E277)&lt;&gt;0,UPPER(G277)="N"),COUNTIFS(E$6:E277,"&lt;&gt;0",E$6:E277,"&lt;&gt;",G$6:G277,"N"),"")</f>
        <v/>
      </c>
    </row>
    <row r="278" customFormat="false" ht="15" hidden="false" customHeight="true" outlineLevel="0" collapsed="false">
      <c r="A278" s="22"/>
      <c r="B278" s="23"/>
      <c r="C278" s="23"/>
      <c r="D278" s="24"/>
      <c r="E278" s="24"/>
      <c r="F278" s="25" t="str">
        <f aca="false">IF(AND(D278="",E278=""),"",$E$3-SUM(D$6:D278)+SUM(E$6:E278))</f>
        <v/>
      </c>
      <c r="G278" s="23"/>
      <c r="H278" s="23"/>
      <c r="I278" s="16" t="str">
        <f aca="false">IF(AND(N(D278)&lt;&gt;0,UPPER(G278)="N"),COUNTIFS(D$6:D278,"&lt;&gt;0",D$6:D278,"&lt;&gt;",G$6:G278,"N"),"")</f>
        <v/>
      </c>
      <c r="J278" s="16" t="str">
        <f aca="false">IF(AND(N(E278)&lt;&gt;0,UPPER(G278)="N"),COUNTIFS(E$6:E278,"&lt;&gt;0",E$6:E278,"&lt;&gt;",G$6:G278,"N"),"")</f>
        <v/>
      </c>
    </row>
    <row r="279" customFormat="false" ht="15" hidden="false" customHeight="true" outlineLevel="0" collapsed="false">
      <c r="A279" s="22"/>
      <c r="B279" s="23"/>
      <c r="C279" s="23"/>
      <c r="D279" s="24"/>
      <c r="E279" s="24"/>
      <c r="F279" s="25" t="str">
        <f aca="false">IF(AND(D279="",E279=""),"",$E$3-SUM(D$6:D279)+SUM(E$6:E279))</f>
        <v/>
      </c>
      <c r="G279" s="23"/>
      <c r="H279" s="23"/>
      <c r="I279" s="16" t="str">
        <f aca="false">IF(AND(N(D279)&lt;&gt;0,UPPER(G279)="N"),COUNTIFS(D$6:D279,"&lt;&gt;0",D$6:D279,"&lt;&gt;",G$6:G279,"N"),"")</f>
        <v/>
      </c>
      <c r="J279" s="16" t="str">
        <f aca="false">IF(AND(N(E279)&lt;&gt;0,UPPER(G279)="N"),COUNTIFS(E$6:E279,"&lt;&gt;0",E$6:E279,"&lt;&gt;",G$6:G279,"N"),"")</f>
        <v/>
      </c>
    </row>
    <row r="280" customFormat="false" ht="15" hidden="false" customHeight="true" outlineLevel="0" collapsed="false">
      <c r="A280" s="22"/>
      <c r="B280" s="23"/>
      <c r="C280" s="23"/>
      <c r="D280" s="24"/>
      <c r="E280" s="24"/>
      <c r="F280" s="25" t="str">
        <f aca="false">IF(AND(D280="",E280=""),"",$E$3-SUM(D$6:D280)+SUM(E$6:E280))</f>
        <v/>
      </c>
      <c r="G280" s="23"/>
      <c r="H280" s="23"/>
      <c r="I280" s="16" t="str">
        <f aca="false">IF(AND(N(D280)&lt;&gt;0,UPPER(G280)="N"),COUNTIFS(D$6:D280,"&lt;&gt;0",D$6:D280,"&lt;&gt;",G$6:G280,"N"),"")</f>
        <v/>
      </c>
      <c r="J280" s="16" t="str">
        <f aca="false">IF(AND(N(E280)&lt;&gt;0,UPPER(G280)="N"),COUNTIFS(E$6:E280,"&lt;&gt;0",E$6:E280,"&lt;&gt;",G$6:G280,"N"),"")</f>
        <v/>
      </c>
    </row>
    <row r="281" customFormat="false" ht="15" hidden="false" customHeight="true" outlineLevel="0" collapsed="false">
      <c r="A281" s="22"/>
      <c r="B281" s="23"/>
      <c r="C281" s="23"/>
      <c r="D281" s="24"/>
      <c r="E281" s="24"/>
      <c r="F281" s="25" t="str">
        <f aca="false">IF(AND(D281="",E281=""),"",$E$3-SUM(D$6:D281)+SUM(E$6:E281))</f>
        <v/>
      </c>
      <c r="G281" s="23"/>
      <c r="H281" s="23"/>
      <c r="I281" s="16" t="str">
        <f aca="false">IF(AND(N(D281)&lt;&gt;0,UPPER(G281)="N"),COUNTIFS(D$6:D281,"&lt;&gt;0",D$6:D281,"&lt;&gt;",G$6:G281,"N"),"")</f>
        <v/>
      </c>
      <c r="J281" s="16" t="str">
        <f aca="false">IF(AND(N(E281)&lt;&gt;0,UPPER(G281)="N"),COUNTIFS(E$6:E281,"&lt;&gt;0",E$6:E281,"&lt;&gt;",G$6:G281,"N"),"")</f>
        <v/>
      </c>
    </row>
    <row r="282" customFormat="false" ht="15" hidden="false" customHeight="true" outlineLevel="0" collapsed="false">
      <c r="A282" s="22"/>
      <c r="B282" s="23"/>
      <c r="C282" s="23"/>
      <c r="D282" s="24"/>
      <c r="E282" s="24"/>
      <c r="F282" s="25" t="str">
        <f aca="false">IF(AND(D282="",E282=""),"",$E$3-SUM(D$6:D282)+SUM(E$6:E282))</f>
        <v/>
      </c>
      <c r="G282" s="23"/>
      <c r="H282" s="23"/>
      <c r="I282" s="16" t="str">
        <f aca="false">IF(AND(N(D282)&lt;&gt;0,UPPER(G282)="N"),COUNTIFS(D$6:D282,"&lt;&gt;0",D$6:D282,"&lt;&gt;",G$6:G282,"N"),"")</f>
        <v/>
      </c>
      <c r="J282" s="16" t="str">
        <f aca="false">IF(AND(N(E282)&lt;&gt;0,UPPER(G282)="N"),COUNTIFS(E$6:E282,"&lt;&gt;0",E$6:E282,"&lt;&gt;",G$6:G282,"N"),"")</f>
        <v/>
      </c>
    </row>
    <row r="283" customFormat="false" ht="15" hidden="false" customHeight="true" outlineLevel="0" collapsed="false">
      <c r="A283" s="22"/>
      <c r="B283" s="23"/>
      <c r="C283" s="23"/>
      <c r="D283" s="24"/>
      <c r="E283" s="24"/>
      <c r="F283" s="25" t="str">
        <f aca="false">IF(AND(D283="",E283=""),"",$E$3-SUM(D$6:D283)+SUM(E$6:E283))</f>
        <v/>
      </c>
      <c r="G283" s="23"/>
      <c r="H283" s="23"/>
      <c r="I283" s="16" t="str">
        <f aca="false">IF(AND(N(D283)&lt;&gt;0,UPPER(G283)="N"),COUNTIFS(D$6:D283,"&lt;&gt;0",D$6:D283,"&lt;&gt;",G$6:G283,"N"),"")</f>
        <v/>
      </c>
      <c r="J283" s="16" t="str">
        <f aca="false">IF(AND(N(E283)&lt;&gt;0,UPPER(G283)="N"),COUNTIFS(E$6:E283,"&lt;&gt;0",E$6:E283,"&lt;&gt;",G$6:G283,"N"),"")</f>
        <v/>
      </c>
    </row>
    <row r="284" customFormat="false" ht="15" hidden="false" customHeight="true" outlineLevel="0" collapsed="false">
      <c r="A284" s="22"/>
      <c r="B284" s="23"/>
      <c r="C284" s="23"/>
      <c r="D284" s="24"/>
      <c r="E284" s="24"/>
      <c r="F284" s="25" t="str">
        <f aca="false">IF(AND(D284="",E284=""),"",$E$3-SUM(D$6:D284)+SUM(E$6:E284))</f>
        <v/>
      </c>
      <c r="G284" s="23"/>
      <c r="H284" s="23"/>
      <c r="I284" s="16" t="str">
        <f aca="false">IF(AND(N(D284)&lt;&gt;0,UPPER(G284)="N"),COUNTIFS(D$6:D284,"&lt;&gt;0",D$6:D284,"&lt;&gt;",G$6:G284,"N"),"")</f>
        <v/>
      </c>
      <c r="J284" s="16" t="str">
        <f aca="false">IF(AND(N(E284)&lt;&gt;0,UPPER(G284)="N"),COUNTIFS(E$6:E284,"&lt;&gt;0",E$6:E284,"&lt;&gt;",G$6:G284,"N"),"")</f>
        <v/>
      </c>
    </row>
    <row r="285" customFormat="false" ht="15" hidden="false" customHeight="true" outlineLevel="0" collapsed="false">
      <c r="A285" s="22"/>
      <c r="B285" s="23"/>
      <c r="C285" s="23"/>
      <c r="D285" s="24"/>
      <c r="E285" s="24"/>
      <c r="F285" s="25" t="str">
        <f aca="false">IF(AND(D285="",E285=""),"",$E$3-SUM(D$6:D285)+SUM(E$6:E285))</f>
        <v/>
      </c>
      <c r="G285" s="23"/>
      <c r="H285" s="23"/>
      <c r="I285" s="16" t="str">
        <f aca="false">IF(AND(N(D285)&lt;&gt;0,UPPER(G285)="N"),COUNTIFS(D$6:D285,"&lt;&gt;0",D$6:D285,"&lt;&gt;",G$6:G285,"N"),"")</f>
        <v/>
      </c>
      <c r="J285" s="16" t="str">
        <f aca="false">IF(AND(N(E285)&lt;&gt;0,UPPER(G285)="N"),COUNTIFS(E$6:E285,"&lt;&gt;0",E$6:E285,"&lt;&gt;",G$6:G285,"N"),"")</f>
        <v/>
      </c>
    </row>
    <row r="286" customFormat="false" ht="15" hidden="false" customHeight="true" outlineLevel="0" collapsed="false">
      <c r="A286" s="22"/>
      <c r="B286" s="23"/>
      <c r="C286" s="23"/>
      <c r="D286" s="24"/>
      <c r="E286" s="24"/>
      <c r="F286" s="25" t="str">
        <f aca="false">IF(AND(D286="",E286=""),"",$E$3-SUM(D$6:D286)+SUM(E$6:E286))</f>
        <v/>
      </c>
      <c r="G286" s="23"/>
      <c r="H286" s="23"/>
      <c r="I286" s="16" t="str">
        <f aca="false">IF(AND(N(D286)&lt;&gt;0,UPPER(G286)="N"),COUNTIFS(D$6:D286,"&lt;&gt;0",D$6:D286,"&lt;&gt;",G$6:G286,"N"),"")</f>
        <v/>
      </c>
      <c r="J286" s="16" t="str">
        <f aca="false">IF(AND(N(E286)&lt;&gt;0,UPPER(G286)="N"),COUNTIFS(E$6:E286,"&lt;&gt;0",E$6:E286,"&lt;&gt;",G$6:G286,"N"),"")</f>
        <v/>
      </c>
    </row>
    <row r="287" customFormat="false" ht="15" hidden="false" customHeight="true" outlineLevel="0" collapsed="false">
      <c r="A287" s="22"/>
      <c r="B287" s="23"/>
      <c r="C287" s="23"/>
      <c r="D287" s="24"/>
      <c r="E287" s="24"/>
      <c r="F287" s="25" t="str">
        <f aca="false">IF(AND(D287="",E287=""),"",$E$3-SUM(D$6:D287)+SUM(E$6:E287))</f>
        <v/>
      </c>
      <c r="G287" s="23"/>
      <c r="H287" s="23"/>
      <c r="I287" s="16" t="str">
        <f aca="false">IF(AND(N(D287)&lt;&gt;0,UPPER(G287)="N"),COUNTIFS(D$6:D287,"&lt;&gt;0",D$6:D287,"&lt;&gt;",G$6:G287,"N"),"")</f>
        <v/>
      </c>
      <c r="J287" s="16" t="str">
        <f aca="false">IF(AND(N(E287)&lt;&gt;0,UPPER(G287)="N"),COUNTIFS(E$6:E287,"&lt;&gt;0",E$6:E287,"&lt;&gt;",G$6:G287,"N"),"")</f>
        <v/>
      </c>
    </row>
    <row r="288" customFormat="false" ht="15" hidden="false" customHeight="true" outlineLevel="0" collapsed="false">
      <c r="A288" s="22"/>
      <c r="B288" s="23"/>
      <c r="C288" s="23"/>
      <c r="D288" s="24"/>
      <c r="E288" s="24"/>
      <c r="F288" s="25" t="str">
        <f aca="false">IF(AND(D288="",E288=""),"",$E$3-SUM(D$6:D288)+SUM(E$6:E288))</f>
        <v/>
      </c>
      <c r="G288" s="23"/>
      <c r="H288" s="23"/>
      <c r="I288" s="16" t="str">
        <f aca="false">IF(AND(N(D288)&lt;&gt;0,UPPER(G288)="N"),COUNTIFS(D$6:D288,"&lt;&gt;0",D$6:D288,"&lt;&gt;",G$6:G288,"N"),"")</f>
        <v/>
      </c>
      <c r="J288" s="16" t="str">
        <f aca="false">IF(AND(N(E288)&lt;&gt;0,UPPER(G288)="N"),COUNTIFS(E$6:E288,"&lt;&gt;0",E$6:E288,"&lt;&gt;",G$6:G288,"N"),"")</f>
        <v/>
      </c>
    </row>
    <row r="289" customFormat="false" ht="15" hidden="false" customHeight="true" outlineLevel="0" collapsed="false">
      <c r="A289" s="22"/>
      <c r="B289" s="23"/>
      <c r="C289" s="23"/>
      <c r="D289" s="24"/>
      <c r="E289" s="24"/>
      <c r="F289" s="25" t="str">
        <f aca="false">IF(AND(D289="",E289=""),"",$E$3-SUM(D$6:D289)+SUM(E$6:E289))</f>
        <v/>
      </c>
      <c r="G289" s="23"/>
      <c r="H289" s="23"/>
      <c r="I289" s="16" t="str">
        <f aca="false">IF(AND(N(D289)&lt;&gt;0,UPPER(G289)="N"),COUNTIFS(D$6:D289,"&lt;&gt;0",D$6:D289,"&lt;&gt;",G$6:G289,"N"),"")</f>
        <v/>
      </c>
      <c r="J289" s="16" t="str">
        <f aca="false">IF(AND(N(E289)&lt;&gt;0,UPPER(G289)="N"),COUNTIFS(E$6:E289,"&lt;&gt;0",E$6:E289,"&lt;&gt;",G$6:G289,"N"),"")</f>
        <v/>
      </c>
    </row>
    <row r="290" customFormat="false" ht="15" hidden="false" customHeight="true" outlineLevel="0" collapsed="false">
      <c r="A290" s="22"/>
      <c r="B290" s="23"/>
      <c r="C290" s="23"/>
      <c r="D290" s="24"/>
      <c r="E290" s="24"/>
      <c r="F290" s="25" t="str">
        <f aca="false">IF(AND(D290="",E290=""),"",$E$3-SUM(D$6:D290)+SUM(E$6:E290))</f>
        <v/>
      </c>
      <c r="G290" s="23"/>
      <c r="H290" s="23"/>
      <c r="I290" s="16" t="str">
        <f aca="false">IF(AND(N(D290)&lt;&gt;0,UPPER(G290)="N"),COUNTIFS(D$6:D290,"&lt;&gt;0",D$6:D290,"&lt;&gt;",G$6:G290,"N"),"")</f>
        <v/>
      </c>
      <c r="J290" s="16" t="str">
        <f aca="false">IF(AND(N(E290)&lt;&gt;0,UPPER(G290)="N"),COUNTIFS(E$6:E290,"&lt;&gt;0",E$6:E290,"&lt;&gt;",G$6:G290,"N"),"")</f>
        <v/>
      </c>
    </row>
    <row r="291" customFormat="false" ht="15" hidden="false" customHeight="true" outlineLevel="0" collapsed="false">
      <c r="A291" s="22"/>
      <c r="B291" s="23"/>
      <c r="C291" s="23"/>
      <c r="D291" s="24"/>
      <c r="E291" s="24"/>
      <c r="F291" s="25" t="str">
        <f aca="false">IF(AND(D291="",E291=""),"",$E$3-SUM(D$6:D291)+SUM(E$6:E291))</f>
        <v/>
      </c>
      <c r="G291" s="23"/>
      <c r="H291" s="23"/>
      <c r="I291" s="16" t="str">
        <f aca="false">IF(AND(N(D291)&lt;&gt;0,UPPER(G291)="N"),COUNTIFS(D$6:D291,"&lt;&gt;0",D$6:D291,"&lt;&gt;",G$6:G291,"N"),"")</f>
        <v/>
      </c>
      <c r="J291" s="16" t="str">
        <f aca="false">IF(AND(N(E291)&lt;&gt;0,UPPER(G291)="N"),COUNTIFS(E$6:E291,"&lt;&gt;0",E$6:E291,"&lt;&gt;",G$6:G291,"N"),"")</f>
        <v/>
      </c>
    </row>
    <row r="292" customFormat="false" ht="15" hidden="false" customHeight="true" outlineLevel="0" collapsed="false">
      <c r="A292" s="22"/>
      <c r="B292" s="23"/>
      <c r="C292" s="23"/>
      <c r="D292" s="24"/>
      <c r="E292" s="24"/>
      <c r="F292" s="25" t="str">
        <f aca="false">IF(AND(D292="",E292=""),"",$E$3-SUM(D$6:D292)+SUM(E$6:E292))</f>
        <v/>
      </c>
      <c r="G292" s="23"/>
      <c r="H292" s="23"/>
      <c r="I292" s="16" t="str">
        <f aca="false">IF(AND(N(D292)&lt;&gt;0,UPPER(G292)="N"),COUNTIFS(D$6:D292,"&lt;&gt;0",D$6:D292,"&lt;&gt;",G$6:G292,"N"),"")</f>
        <v/>
      </c>
      <c r="J292" s="16" t="str">
        <f aca="false">IF(AND(N(E292)&lt;&gt;0,UPPER(G292)="N"),COUNTIFS(E$6:E292,"&lt;&gt;0",E$6:E292,"&lt;&gt;",G$6:G292,"N"),"")</f>
        <v/>
      </c>
    </row>
    <row r="293" customFormat="false" ht="15" hidden="false" customHeight="true" outlineLevel="0" collapsed="false">
      <c r="A293" s="22"/>
      <c r="B293" s="23"/>
      <c r="C293" s="23"/>
      <c r="D293" s="24"/>
      <c r="E293" s="24"/>
      <c r="F293" s="25" t="str">
        <f aca="false">IF(AND(D293="",E293=""),"",$E$3-SUM(D$6:D293)+SUM(E$6:E293))</f>
        <v/>
      </c>
      <c r="G293" s="23"/>
      <c r="H293" s="23"/>
      <c r="I293" s="16" t="str">
        <f aca="false">IF(AND(N(D293)&lt;&gt;0,UPPER(G293)="N"),COUNTIFS(D$6:D293,"&lt;&gt;0",D$6:D293,"&lt;&gt;",G$6:G293,"N"),"")</f>
        <v/>
      </c>
      <c r="J293" s="16" t="str">
        <f aca="false">IF(AND(N(E293)&lt;&gt;0,UPPER(G293)="N"),COUNTIFS(E$6:E293,"&lt;&gt;0",E$6:E293,"&lt;&gt;",G$6:G293,"N"),"")</f>
        <v/>
      </c>
    </row>
    <row r="294" customFormat="false" ht="15" hidden="false" customHeight="true" outlineLevel="0" collapsed="false">
      <c r="A294" s="22"/>
      <c r="B294" s="23"/>
      <c r="C294" s="23"/>
      <c r="D294" s="24"/>
      <c r="E294" s="24"/>
      <c r="F294" s="25" t="str">
        <f aca="false">IF(AND(D294="",E294=""),"",$E$3-SUM(D$6:D294)+SUM(E$6:E294))</f>
        <v/>
      </c>
      <c r="G294" s="23"/>
      <c r="H294" s="23"/>
      <c r="I294" s="16" t="str">
        <f aca="false">IF(AND(N(D294)&lt;&gt;0,UPPER(G294)="N"),COUNTIFS(D$6:D294,"&lt;&gt;0",D$6:D294,"&lt;&gt;",G$6:G294,"N"),"")</f>
        <v/>
      </c>
      <c r="J294" s="16" t="str">
        <f aca="false">IF(AND(N(E294)&lt;&gt;0,UPPER(G294)="N"),COUNTIFS(E$6:E294,"&lt;&gt;0",E$6:E294,"&lt;&gt;",G$6:G294,"N"),"")</f>
        <v/>
      </c>
    </row>
    <row r="295" customFormat="false" ht="15" hidden="false" customHeight="true" outlineLevel="0" collapsed="false">
      <c r="A295" s="22"/>
      <c r="B295" s="23"/>
      <c r="C295" s="23"/>
      <c r="D295" s="24"/>
      <c r="E295" s="24"/>
      <c r="F295" s="25" t="str">
        <f aca="false">IF(AND(D295="",E295=""),"",$E$3-SUM(D$6:D295)+SUM(E$6:E295))</f>
        <v/>
      </c>
      <c r="G295" s="23"/>
      <c r="H295" s="23"/>
      <c r="I295" s="16" t="str">
        <f aca="false">IF(AND(N(D295)&lt;&gt;0,UPPER(G295)="N"),COUNTIFS(D$6:D295,"&lt;&gt;0",D$6:D295,"&lt;&gt;",G$6:G295,"N"),"")</f>
        <v/>
      </c>
      <c r="J295" s="16" t="str">
        <f aca="false">IF(AND(N(E295)&lt;&gt;0,UPPER(G295)="N"),COUNTIFS(E$6:E295,"&lt;&gt;0",E$6:E295,"&lt;&gt;",G$6:G295,"N"),"")</f>
        <v/>
      </c>
    </row>
    <row r="296" customFormat="false" ht="15" hidden="false" customHeight="true" outlineLevel="0" collapsed="false">
      <c r="A296" s="22"/>
      <c r="B296" s="23"/>
      <c r="C296" s="23"/>
      <c r="D296" s="24"/>
      <c r="E296" s="24"/>
      <c r="F296" s="25" t="str">
        <f aca="false">IF(AND(D296="",E296=""),"",$E$3-SUM(D$6:D296)+SUM(E$6:E296))</f>
        <v/>
      </c>
      <c r="G296" s="23"/>
      <c r="H296" s="23"/>
      <c r="I296" s="16" t="str">
        <f aca="false">IF(AND(N(D296)&lt;&gt;0,UPPER(G296)="N"),COUNTIFS(D$6:D296,"&lt;&gt;0",D$6:D296,"&lt;&gt;",G$6:G296,"N"),"")</f>
        <v/>
      </c>
      <c r="J296" s="16" t="str">
        <f aca="false">IF(AND(N(E296)&lt;&gt;0,UPPER(G296)="N"),COUNTIFS(E$6:E296,"&lt;&gt;0",E$6:E296,"&lt;&gt;",G$6:G296,"N"),"")</f>
        <v/>
      </c>
    </row>
    <row r="297" customFormat="false" ht="15" hidden="false" customHeight="true" outlineLevel="0" collapsed="false">
      <c r="A297" s="22"/>
      <c r="B297" s="23"/>
      <c r="C297" s="23"/>
      <c r="D297" s="24"/>
      <c r="E297" s="24"/>
      <c r="F297" s="25" t="str">
        <f aca="false">IF(AND(D297="",E297=""),"",$E$3-SUM(D$6:D297)+SUM(E$6:E297))</f>
        <v/>
      </c>
      <c r="G297" s="23"/>
      <c r="H297" s="23"/>
      <c r="I297" s="16" t="str">
        <f aca="false">IF(AND(N(D297)&lt;&gt;0,UPPER(G297)="N"),COUNTIFS(D$6:D297,"&lt;&gt;0",D$6:D297,"&lt;&gt;",G$6:G297,"N"),"")</f>
        <v/>
      </c>
      <c r="J297" s="16" t="str">
        <f aca="false">IF(AND(N(E297)&lt;&gt;0,UPPER(G297)="N"),COUNTIFS(E$6:E297,"&lt;&gt;0",E$6:E297,"&lt;&gt;",G$6:G297,"N"),"")</f>
        <v/>
      </c>
    </row>
    <row r="298" customFormat="false" ht="15" hidden="false" customHeight="true" outlineLevel="0" collapsed="false">
      <c r="A298" s="22"/>
      <c r="B298" s="23"/>
      <c r="C298" s="23"/>
      <c r="D298" s="24"/>
      <c r="E298" s="24"/>
      <c r="F298" s="25" t="str">
        <f aca="false">IF(AND(D298="",E298=""),"",$E$3-SUM(D$6:D298)+SUM(E$6:E298))</f>
        <v/>
      </c>
      <c r="G298" s="23"/>
      <c r="H298" s="23"/>
      <c r="I298" s="16" t="str">
        <f aca="false">IF(AND(N(D298)&lt;&gt;0,UPPER(G298)="N"),COUNTIFS(D$6:D298,"&lt;&gt;0",D$6:D298,"&lt;&gt;",G$6:G298,"N"),"")</f>
        <v/>
      </c>
      <c r="J298" s="16" t="str">
        <f aca="false">IF(AND(N(E298)&lt;&gt;0,UPPER(G298)="N"),COUNTIFS(E$6:E298,"&lt;&gt;0",E$6:E298,"&lt;&gt;",G$6:G298,"N"),"")</f>
        <v/>
      </c>
    </row>
    <row r="299" customFormat="false" ht="15" hidden="false" customHeight="true" outlineLevel="0" collapsed="false">
      <c r="A299" s="22"/>
      <c r="B299" s="23"/>
      <c r="C299" s="23"/>
      <c r="D299" s="24"/>
      <c r="E299" s="24"/>
      <c r="F299" s="25" t="str">
        <f aca="false">IF(AND(D299="",E299=""),"",$E$3-SUM(D$6:D299)+SUM(E$6:E299))</f>
        <v/>
      </c>
      <c r="G299" s="23"/>
      <c r="H299" s="23"/>
      <c r="I299" s="16" t="str">
        <f aca="false">IF(AND(N(D299)&lt;&gt;0,UPPER(G299)="N"),COUNTIFS(D$6:D299,"&lt;&gt;0",D$6:D299,"&lt;&gt;",G$6:G299,"N"),"")</f>
        <v/>
      </c>
      <c r="J299" s="16" t="str">
        <f aca="false">IF(AND(N(E299)&lt;&gt;0,UPPER(G299)="N"),COUNTIFS(E$6:E299,"&lt;&gt;0",E$6:E299,"&lt;&gt;",G$6:G299,"N"),"")</f>
        <v/>
      </c>
    </row>
    <row r="300" customFormat="false" ht="15" hidden="false" customHeight="true" outlineLevel="0" collapsed="false">
      <c r="A300" s="22"/>
      <c r="B300" s="23"/>
      <c r="C300" s="23"/>
      <c r="D300" s="24"/>
      <c r="E300" s="24"/>
      <c r="F300" s="25" t="str">
        <f aca="false">IF(AND(D300="",E300=""),"",$E$3-SUM(D$6:D300)+SUM(E$6:E300))</f>
        <v/>
      </c>
      <c r="G300" s="23"/>
      <c r="H300" s="23"/>
      <c r="I300" s="16" t="str">
        <f aca="false">IF(AND(N(D300)&lt;&gt;0,UPPER(G300)="N"),COUNTIFS(D$6:D300,"&lt;&gt;0",D$6:D300,"&lt;&gt;",G$6:G300,"N"),"")</f>
        <v/>
      </c>
      <c r="J300" s="16" t="str">
        <f aca="false">IF(AND(N(E300)&lt;&gt;0,UPPER(G300)="N"),COUNTIFS(E$6:E300,"&lt;&gt;0",E$6:E300,"&lt;&gt;",G$6:G300,"N"),"")</f>
        <v/>
      </c>
    </row>
    <row r="301" customFormat="false" ht="15" hidden="false" customHeight="true" outlineLevel="0" collapsed="false">
      <c r="A301" s="22"/>
      <c r="B301" s="23"/>
      <c r="C301" s="23"/>
      <c r="D301" s="24"/>
      <c r="E301" s="24"/>
      <c r="F301" s="25" t="str">
        <f aca="false">IF(AND(D301="",E301=""),"",$E$3-SUM(D$6:D301)+SUM(E$6:E301))</f>
        <v/>
      </c>
      <c r="G301" s="23"/>
      <c r="H301" s="23"/>
      <c r="I301" s="16" t="str">
        <f aca="false">IF(AND(N(D301)&lt;&gt;0,UPPER(G301)="N"),COUNTIFS(D$6:D301,"&lt;&gt;0",D$6:D301,"&lt;&gt;",G$6:G301,"N"),"")</f>
        <v/>
      </c>
      <c r="J301" s="16" t="str">
        <f aca="false">IF(AND(N(E301)&lt;&gt;0,UPPER(G301)="N"),COUNTIFS(E$6:E301,"&lt;&gt;0",E$6:E301,"&lt;&gt;",G$6:G301,"N"),"")</f>
        <v/>
      </c>
    </row>
    <row r="302" customFormat="false" ht="15" hidden="false" customHeight="true" outlineLevel="0" collapsed="false">
      <c r="A302" s="22"/>
      <c r="B302" s="23"/>
      <c r="C302" s="23"/>
      <c r="D302" s="24"/>
      <c r="E302" s="24"/>
      <c r="F302" s="25" t="str">
        <f aca="false">IF(AND(D302="",E302=""),"",$E$3-SUM(D$6:D302)+SUM(E$6:E302))</f>
        <v/>
      </c>
      <c r="G302" s="23"/>
      <c r="H302" s="23"/>
      <c r="I302" s="16" t="str">
        <f aca="false">IF(AND(N(D302)&lt;&gt;0,UPPER(G302)="N"),COUNTIFS(D$6:D302,"&lt;&gt;0",D$6:D302,"&lt;&gt;",G$6:G302,"N"),"")</f>
        <v/>
      </c>
      <c r="J302" s="16" t="str">
        <f aca="false">IF(AND(N(E302)&lt;&gt;0,UPPER(G302)="N"),COUNTIFS(E$6:E302,"&lt;&gt;0",E$6:E302,"&lt;&gt;",G$6:G302,"N"),"")</f>
        <v/>
      </c>
    </row>
    <row r="303" customFormat="false" ht="15" hidden="false" customHeight="true" outlineLevel="0" collapsed="false">
      <c r="A303" s="22"/>
      <c r="B303" s="23"/>
      <c r="C303" s="23"/>
      <c r="D303" s="24"/>
      <c r="E303" s="24"/>
      <c r="F303" s="25" t="str">
        <f aca="false">IF(AND(D303="",E303=""),"",$E$3-SUM(D$6:D303)+SUM(E$6:E303))</f>
        <v/>
      </c>
      <c r="G303" s="23"/>
      <c r="H303" s="23"/>
      <c r="I303" s="16" t="str">
        <f aca="false">IF(AND(N(D303)&lt;&gt;0,UPPER(G303)="N"),COUNTIFS(D$6:D303,"&lt;&gt;0",D$6:D303,"&lt;&gt;",G$6:G303,"N"),"")</f>
        <v/>
      </c>
      <c r="J303" s="16" t="str">
        <f aca="false">IF(AND(N(E303)&lt;&gt;0,UPPER(G303)="N"),COUNTIFS(E$6:E303,"&lt;&gt;0",E$6:E303,"&lt;&gt;",G$6:G303,"N"),"")</f>
        <v/>
      </c>
    </row>
    <row r="304" customFormat="false" ht="15" hidden="false" customHeight="true" outlineLevel="0" collapsed="false">
      <c r="A304" s="22"/>
      <c r="B304" s="23"/>
      <c r="C304" s="23"/>
      <c r="D304" s="24"/>
      <c r="E304" s="24"/>
      <c r="F304" s="25" t="str">
        <f aca="false">IF(AND(D304="",E304=""),"",$E$3-SUM(D$6:D304)+SUM(E$6:E304))</f>
        <v/>
      </c>
      <c r="G304" s="23"/>
      <c r="H304" s="23"/>
      <c r="I304" s="16" t="str">
        <f aca="false">IF(AND(N(D304)&lt;&gt;0,UPPER(G304)="N"),COUNTIFS(D$6:D304,"&lt;&gt;0",D$6:D304,"&lt;&gt;",G$6:G304,"N"),"")</f>
        <v/>
      </c>
      <c r="J304" s="16" t="str">
        <f aca="false">IF(AND(N(E304)&lt;&gt;0,UPPER(G304)="N"),COUNTIFS(E$6:E304,"&lt;&gt;0",E$6:E304,"&lt;&gt;",G$6:G304,"N"),"")</f>
        <v/>
      </c>
    </row>
    <row r="305" customFormat="false" ht="15" hidden="false" customHeight="true" outlineLevel="0" collapsed="false">
      <c r="A305" s="22"/>
      <c r="B305" s="23"/>
      <c r="C305" s="23"/>
      <c r="D305" s="24"/>
      <c r="E305" s="24"/>
      <c r="F305" s="25" t="str">
        <f aca="false">IF(AND(D305="",E305=""),"",$E$3-SUM(D$6:D305)+SUM(E$6:E305))</f>
        <v/>
      </c>
      <c r="G305" s="23"/>
      <c r="H305" s="23"/>
      <c r="I305" s="16" t="str">
        <f aca="false">IF(AND(N(D305)&lt;&gt;0,UPPER(G305)="N"),COUNTIFS(D$6:D305,"&lt;&gt;0",D$6:D305,"&lt;&gt;",G$6:G305,"N"),"")</f>
        <v/>
      </c>
      <c r="J305" s="16" t="str">
        <f aca="false">IF(AND(N(E305)&lt;&gt;0,UPPER(G305)="N"),COUNTIFS(E$6:E305,"&lt;&gt;0",E$6:E305,"&lt;&gt;",G$6:G305,"N"),"")</f>
        <v/>
      </c>
    </row>
    <row r="306" customFormat="false" ht="15" hidden="false" customHeight="true" outlineLevel="0" collapsed="false">
      <c r="A306" s="22"/>
      <c r="B306" s="23"/>
      <c r="C306" s="23"/>
      <c r="D306" s="24"/>
      <c r="E306" s="24"/>
      <c r="F306" s="25" t="str">
        <f aca="false">IF(AND(D306="",E306=""),"",$E$3-SUM(D$6:D306)+SUM(E$6:E306))</f>
        <v/>
      </c>
      <c r="G306" s="23"/>
      <c r="H306" s="23"/>
      <c r="I306" s="16" t="str">
        <f aca="false">IF(AND(N(D306)&lt;&gt;0,UPPER(G306)="N"),COUNTIFS(D$6:D306,"&lt;&gt;0",D$6:D306,"&lt;&gt;",G$6:G306,"N"),"")</f>
        <v/>
      </c>
      <c r="J306" s="16" t="str">
        <f aca="false">IF(AND(N(E306)&lt;&gt;0,UPPER(G306)="N"),COUNTIFS(E$6:E306,"&lt;&gt;0",E$6:E306,"&lt;&gt;",G$6:G306,"N"),"")</f>
        <v/>
      </c>
    </row>
    <row r="307" customFormat="false" ht="15" hidden="false" customHeight="true" outlineLevel="0" collapsed="false">
      <c r="A307" s="22"/>
      <c r="B307" s="23"/>
      <c r="C307" s="23"/>
      <c r="D307" s="24"/>
      <c r="E307" s="24"/>
      <c r="F307" s="25" t="str">
        <f aca="false">IF(AND(D307="",E307=""),"",$E$3-SUM(D$6:D307)+SUM(E$6:E307))</f>
        <v/>
      </c>
      <c r="G307" s="23"/>
      <c r="H307" s="23"/>
      <c r="I307" s="16" t="str">
        <f aca="false">IF(AND(N(D307)&lt;&gt;0,UPPER(G307)="N"),COUNTIFS(D$6:D307,"&lt;&gt;0",D$6:D307,"&lt;&gt;",G$6:G307,"N"),"")</f>
        <v/>
      </c>
      <c r="J307" s="16" t="str">
        <f aca="false">IF(AND(N(E307)&lt;&gt;0,UPPER(G307)="N"),COUNTIFS(E$6:E307,"&lt;&gt;0",E$6:E307,"&lt;&gt;",G$6:G307,"N"),"")</f>
        <v/>
      </c>
    </row>
    <row r="308" customFormat="false" ht="15" hidden="false" customHeight="true" outlineLevel="0" collapsed="false">
      <c r="A308" s="22"/>
      <c r="B308" s="23"/>
      <c r="C308" s="23"/>
      <c r="D308" s="24"/>
      <c r="E308" s="24"/>
      <c r="F308" s="25" t="str">
        <f aca="false">IF(AND(D308="",E308=""),"",$E$3-SUM(D$6:D308)+SUM(E$6:E308))</f>
        <v/>
      </c>
      <c r="G308" s="23"/>
      <c r="H308" s="23"/>
      <c r="I308" s="16" t="str">
        <f aca="false">IF(AND(N(D308)&lt;&gt;0,UPPER(G308)="N"),COUNTIFS(D$6:D308,"&lt;&gt;0",D$6:D308,"&lt;&gt;",G$6:G308,"N"),"")</f>
        <v/>
      </c>
      <c r="J308" s="16" t="str">
        <f aca="false">IF(AND(N(E308)&lt;&gt;0,UPPER(G308)="N"),COUNTIFS(E$6:E308,"&lt;&gt;0",E$6:E308,"&lt;&gt;",G$6:G308,"N"),"")</f>
        <v/>
      </c>
    </row>
    <row r="309" customFormat="false" ht="15" hidden="false" customHeight="true" outlineLevel="0" collapsed="false">
      <c r="A309" s="22"/>
      <c r="B309" s="23"/>
      <c r="C309" s="23"/>
      <c r="D309" s="24"/>
      <c r="E309" s="24"/>
      <c r="F309" s="25" t="str">
        <f aca="false">IF(AND(D309="",E309=""),"",$E$3-SUM(D$6:D309)+SUM(E$6:E309))</f>
        <v/>
      </c>
      <c r="G309" s="23"/>
      <c r="H309" s="23"/>
      <c r="I309" s="16" t="str">
        <f aca="false">IF(AND(N(D309)&lt;&gt;0,UPPER(G309)="N"),COUNTIFS(D$6:D309,"&lt;&gt;0",D$6:D309,"&lt;&gt;",G$6:G309,"N"),"")</f>
        <v/>
      </c>
      <c r="J309" s="16" t="str">
        <f aca="false">IF(AND(N(E309)&lt;&gt;0,UPPER(G309)="N"),COUNTIFS(E$6:E309,"&lt;&gt;0",E$6:E309,"&lt;&gt;",G$6:G309,"N"),"")</f>
        <v/>
      </c>
    </row>
    <row r="310" customFormat="false" ht="15" hidden="false" customHeight="true" outlineLevel="0" collapsed="false">
      <c r="A310" s="22"/>
      <c r="B310" s="23"/>
      <c r="C310" s="23"/>
      <c r="D310" s="24"/>
      <c r="E310" s="24"/>
      <c r="F310" s="25" t="str">
        <f aca="false">IF(AND(D310="",E310=""),"",$E$3-SUM(D$6:D310)+SUM(E$6:E310))</f>
        <v/>
      </c>
      <c r="G310" s="23"/>
      <c r="H310" s="23"/>
      <c r="I310" s="16" t="str">
        <f aca="false">IF(AND(N(D310)&lt;&gt;0,UPPER(G310)="N"),COUNTIFS(D$6:D310,"&lt;&gt;0",D$6:D310,"&lt;&gt;",G$6:G310,"N"),"")</f>
        <v/>
      </c>
      <c r="J310" s="16" t="str">
        <f aca="false">IF(AND(N(E310)&lt;&gt;0,UPPER(G310)="N"),COUNTIFS(E$6:E310,"&lt;&gt;0",E$6:E310,"&lt;&gt;",G$6:G310,"N"),"")</f>
        <v/>
      </c>
    </row>
    <row r="311" customFormat="false" ht="15" hidden="false" customHeight="true" outlineLevel="0" collapsed="false">
      <c r="A311" s="22"/>
      <c r="B311" s="23"/>
      <c r="C311" s="23"/>
      <c r="D311" s="24"/>
      <c r="E311" s="24"/>
      <c r="F311" s="25" t="str">
        <f aca="false">IF(AND(D311="",E311=""),"",$E$3-SUM(D$6:D311)+SUM(E$6:E311))</f>
        <v/>
      </c>
      <c r="G311" s="23"/>
      <c r="H311" s="23"/>
      <c r="I311" s="16" t="str">
        <f aca="false">IF(AND(N(D311)&lt;&gt;0,UPPER(G311)="N"),COUNTIFS(D$6:D311,"&lt;&gt;0",D$6:D311,"&lt;&gt;",G$6:G311,"N"),"")</f>
        <v/>
      </c>
      <c r="J311" s="16" t="str">
        <f aca="false">IF(AND(N(E311)&lt;&gt;0,UPPER(G311)="N"),COUNTIFS(E$6:E311,"&lt;&gt;0",E$6:E311,"&lt;&gt;",G$6:G311,"N"),"")</f>
        <v/>
      </c>
    </row>
    <row r="312" customFormat="false" ht="15" hidden="false" customHeight="true" outlineLevel="0" collapsed="false">
      <c r="A312" s="22"/>
      <c r="B312" s="23"/>
      <c r="C312" s="23"/>
      <c r="D312" s="24"/>
      <c r="E312" s="24"/>
      <c r="F312" s="25" t="str">
        <f aca="false">IF(AND(D312="",E312=""),"",$E$3-SUM(D$6:D312)+SUM(E$6:E312))</f>
        <v/>
      </c>
      <c r="G312" s="23"/>
      <c r="H312" s="23"/>
      <c r="I312" s="16" t="str">
        <f aca="false">IF(AND(N(D312)&lt;&gt;0,UPPER(G312)="N"),COUNTIFS(D$6:D312,"&lt;&gt;0",D$6:D312,"&lt;&gt;",G$6:G312,"N"),"")</f>
        <v/>
      </c>
      <c r="J312" s="16" t="str">
        <f aca="false">IF(AND(N(E312)&lt;&gt;0,UPPER(G312)="N"),COUNTIFS(E$6:E312,"&lt;&gt;0",E$6:E312,"&lt;&gt;",G$6:G312,"N"),"")</f>
        <v/>
      </c>
    </row>
    <row r="313" customFormat="false" ht="15" hidden="false" customHeight="true" outlineLevel="0" collapsed="false">
      <c r="A313" s="22"/>
      <c r="B313" s="23"/>
      <c r="C313" s="23"/>
      <c r="D313" s="24"/>
      <c r="E313" s="24"/>
      <c r="F313" s="25" t="str">
        <f aca="false">IF(AND(D313="",E313=""),"",$E$3-SUM(D$6:D313)+SUM(E$6:E313))</f>
        <v/>
      </c>
      <c r="G313" s="23"/>
      <c r="H313" s="23"/>
      <c r="I313" s="16" t="str">
        <f aca="false">IF(AND(N(D313)&lt;&gt;0,UPPER(G313)="N"),COUNTIFS(D$6:D313,"&lt;&gt;0",D$6:D313,"&lt;&gt;",G$6:G313,"N"),"")</f>
        <v/>
      </c>
      <c r="J313" s="16" t="str">
        <f aca="false">IF(AND(N(E313)&lt;&gt;0,UPPER(G313)="N"),COUNTIFS(E$6:E313,"&lt;&gt;0",E$6:E313,"&lt;&gt;",G$6:G313,"N"),"")</f>
        <v/>
      </c>
    </row>
    <row r="314" customFormat="false" ht="15" hidden="false" customHeight="true" outlineLevel="0" collapsed="false">
      <c r="A314" s="22"/>
      <c r="B314" s="23"/>
      <c r="C314" s="23"/>
      <c r="D314" s="24"/>
      <c r="E314" s="24"/>
      <c r="F314" s="25" t="str">
        <f aca="false">IF(AND(D314="",E314=""),"",$E$3-SUM(D$6:D314)+SUM(E$6:E314))</f>
        <v/>
      </c>
      <c r="G314" s="23"/>
      <c r="H314" s="23"/>
      <c r="I314" s="16" t="str">
        <f aca="false">IF(AND(N(D314)&lt;&gt;0,UPPER(G314)="N"),COUNTIFS(D$6:D314,"&lt;&gt;0",D$6:D314,"&lt;&gt;",G$6:G314,"N"),"")</f>
        <v/>
      </c>
      <c r="J314" s="16" t="str">
        <f aca="false">IF(AND(N(E314)&lt;&gt;0,UPPER(G314)="N"),COUNTIFS(E$6:E314,"&lt;&gt;0",E$6:E314,"&lt;&gt;",G$6:G314,"N"),"")</f>
        <v/>
      </c>
    </row>
    <row r="315" customFormat="false" ht="15" hidden="false" customHeight="true" outlineLevel="0" collapsed="false">
      <c r="A315" s="22"/>
      <c r="B315" s="23"/>
      <c r="C315" s="23"/>
      <c r="D315" s="24"/>
      <c r="E315" s="24"/>
      <c r="F315" s="25" t="str">
        <f aca="false">IF(AND(D315="",E315=""),"",$E$3-SUM(D$6:D315)+SUM(E$6:E315))</f>
        <v/>
      </c>
      <c r="G315" s="23"/>
      <c r="H315" s="23"/>
      <c r="I315" s="16" t="str">
        <f aca="false">IF(AND(N(D315)&lt;&gt;0,UPPER(G315)="N"),COUNTIFS(D$6:D315,"&lt;&gt;0",D$6:D315,"&lt;&gt;",G$6:G315,"N"),"")</f>
        <v/>
      </c>
      <c r="J315" s="16" t="str">
        <f aca="false">IF(AND(N(E315)&lt;&gt;0,UPPER(G315)="N"),COUNTIFS(E$6:E315,"&lt;&gt;0",E$6:E315,"&lt;&gt;",G$6:G315,"N"),"")</f>
        <v/>
      </c>
    </row>
    <row r="316" customFormat="false" ht="15" hidden="false" customHeight="true" outlineLevel="0" collapsed="false">
      <c r="A316" s="22"/>
      <c r="B316" s="23"/>
      <c r="C316" s="23"/>
      <c r="D316" s="24"/>
      <c r="E316" s="24"/>
      <c r="F316" s="25" t="str">
        <f aca="false">IF(AND(D316="",E316=""),"",$E$3-SUM(D$6:D316)+SUM(E$6:E316))</f>
        <v/>
      </c>
      <c r="G316" s="23"/>
      <c r="H316" s="23"/>
      <c r="I316" s="16" t="str">
        <f aca="false">IF(AND(N(D316)&lt;&gt;0,UPPER(G316)="N"),COUNTIFS(D$6:D316,"&lt;&gt;0",D$6:D316,"&lt;&gt;",G$6:G316,"N"),"")</f>
        <v/>
      </c>
      <c r="J316" s="16" t="str">
        <f aca="false">IF(AND(N(E316)&lt;&gt;0,UPPER(G316)="N"),COUNTIFS(E$6:E316,"&lt;&gt;0",E$6:E316,"&lt;&gt;",G$6:G316,"N"),"")</f>
        <v/>
      </c>
    </row>
    <row r="317" customFormat="false" ht="15" hidden="false" customHeight="true" outlineLevel="0" collapsed="false">
      <c r="A317" s="22"/>
      <c r="B317" s="23"/>
      <c r="C317" s="23"/>
      <c r="D317" s="24"/>
      <c r="E317" s="24"/>
      <c r="F317" s="25" t="str">
        <f aca="false">IF(AND(D317="",E317=""),"",$E$3-SUM(D$6:D317)+SUM(E$6:E317))</f>
        <v/>
      </c>
      <c r="G317" s="23"/>
      <c r="H317" s="23"/>
      <c r="I317" s="16" t="str">
        <f aca="false">IF(AND(N(D317)&lt;&gt;0,UPPER(G317)="N"),COUNTIFS(D$6:D317,"&lt;&gt;0",D$6:D317,"&lt;&gt;",G$6:G317,"N"),"")</f>
        <v/>
      </c>
      <c r="J317" s="16" t="str">
        <f aca="false">IF(AND(N(E317)&lt;&gt;0,UPPER(G317)="N"),COUNTIFS(E$6:E317,"&lt;&gt;0",E$6:E317,"&lt;&gt;",G$6:G317,"N"),"")</f>
        <v/>
      </c>
    </row>
    <row r="318" customFormat="false" ht="15" hidden="false" customHeight="true" outlineLevel="0" collapsed="false">
      <c r="A318" s="22"/>
      <c r="B318" s="23"/>
      <c r="C318" s="23"/>
      <c r="D318" s="24"/>
      <c r="E318" s="24"/>
      <c r="F318" s="25" t="str">
        <f aca="false">IF(AND(D318="",E318=""),"",$E$3-SUM(D$6:D318)+SUM(E$6:E318))</f>
        <v/>
      </c>
      <c r="G318" s="23"/>
      <c r="H318" s="23"/>
      <c r="I318" s="16" t="str">
        <f aca="false">IF(AND(N(D318)&lt;&gt;0,UPPER(G318)="N"),COUNTIFS(D$6:D318,"&lt;&gt;0",D$6:D318,"&lt;&gt;",G$6:G318,"N"),"")</f>
        <v/>
      </c>
      <c r="J318" s="16" t="str">
        <f aca="false">IF(AND(N(E318)&lt;&gt;0,UPPER(G318)="N"),COUNTIFS(E$6:E318,"&lt;&gt;0",E$6:E318,"&lt;&gt;",G$6:G318,"N"),"")</f>
        <v/>
      </c>
    </row>
    <row r="319" customFormat="false" ht="15" hidden="false" customHeight="true" outlineLevel="0" collapsed="false">
      <c r="A319" s="22"/>
      <c r="B319" s="23"/>
      <c r="C319" s="23"/>
      <c r="D319" s="24"/>
      <c r="E319" s="24"/>
      <c r="F319" s="25" t="str">
        <f aca="false">IF(AND(D319="",E319=""),"",$E$3-SUM(D$6:D319)+SUM(E$6:E319))</f>
        <v/>
      </c>
      <c r="G319" s="23"/>
      <c r="H319" s="23"/>
      <c r="I319" s="16" t="str">
        <f aca="false">IF(AND(N(D319)&lt;&gt;0,UPPER(G319)="N"),COUNTIFS(D$6:D319,"&lt;&gt;0",D$6:D319,"&lt;&gt;",G$6:G319,"N"),"")</f>
        <v/>
      </c>
      <c r="J319" s="16" t="str">
        <f aca="false">IF(AND(N(E319)&lt;&gt;0,UPPER(G319)="N"),COUNTIFS(E$6:E319,"&lt;&gt;0",E$6:E319,"&lt;&gt;",G$6:G319,"N"),"")</f>
        <v/>
      </c>
    </row>
    <row r="320" customFormat="false" ht="15" hidden="false" customHeight="true" outlineLevel="0" collapsed="false">
      <c r="A320" s="22"/>
      <c r="B320" s="23"/>
      <c r="C320" s="23"/>
      <c r="D320" s="24"/>
      <c r="E320" s="24"/>
      <c r="F320" s="25" t="str">
        <f aca="false">IF(AND(D320="",E320=""),"",$E$3-SUM(D$6:D320)+SUM(E$6:E320))</f>
        <v/>
      </c>
      <c r="G320" s="23"/>
      <c r="H320" s="23"/>
      <c r="I320" s="16" t="str">
        <f aca="false">IF(AND(N(D320)&lt;&gt;0,UPPER(G320)="N"),COUNTIFS(D$6:D320,"&lt;&gt;0",D$6:D320,"&lt;&gt;",G$6:G320,"N"),"")</f>
        <v/>
      </c>
      <c r="J320" s="16" t="str">
        <f aca="false">IF(AND(N(E320)&lt;&gt;0,UPPER(G320)="N"),COUNTIFS(E$6:E320,"&lt;&gt;0",E$6:E320,"&lt;&gt;",G$6:G320,"N"),"")</f>
        <v/>
      </c>
    </row>
    <row r="321" customFormat="false" ht="15" hidden="false" customHeight="true" outlineLevel="0" collapsed="false">
      <c r="A321" s="22"/>
      <c r="B321" s="23"/>
      <c r="C321" s="23"/>
      <c r="D321" s="24"/>
      <c r="E321" s="24"/>
      <c r="F321" s="25" t="str">
        <f aca="false">IF(AND(D321="",E321=""),"",$E$3-SUM(D$6:D321)+SUM(E$6:E321))</f>
        <v/>
      </c>
      <c r="G321" s="23"/>
      <c r="H321" s="23"/>
      <c r="I321" s="16" t="str">
        <f aca="false">IF(AND(N(D321)&lt;&gt;0,UPPER(G321)="N"),COUNTIFS(D$6:D321,"&lt;&gt;0",D$6:D321,"&lt;&gt;",G$6:G321,"N"),"")</f>
        <v/>
      </c>
      <c r="J321" s="16" t="str">
        <f aca="false">IF(AND(N(E321)&lt;&gt;0,UPPER(G321)="N"),COUNTIFS(E$6:E321,"&lt;&gt;0",E$6:E321,"&lt;&gt;",G$6:G321,"N"),"")</f>
        <v/>
      </c>
    </row>
    <row r="322" customFormat="false" ht="15" hidden="false" customHeight="true" outlineLevel="0" collapsed="false">
      <c r="A322" s="22"/>
      <c r="B322" s="23"/>
      <c r="C322" s="23"/>
      <c r="D322" s="24"/>
      <c r="E322" s="24"/>
      <c r="F322" s="25" t="str">
        <f aca="false">IF(AND(D322="",E322=""),"",$E$3-SUM(D$6:D322)+SUM(E$6:E322))</f>
        <v/>
      </c>
      <c r="G322" s="23"/>
      <c r="H322" s="23"/>
      <c r="I322" s="16" t="str">
        <f aca="false">IF(AND(N(D322)&lt;&gt;0,UPPER(G322)="N"),COUNTIFS(D$6:D322,"&lt;&gt;0",D$6:D322,"&lt;&gt;",G$6:G322,"N"),"")</f>
        <v/>
      </c>
      <c r="J322" s="16" t="str">
        <f aca="false">IF(AND(N(E322)&lt;&gt;0,UPPER(G322)="N"),COUNTIFS(E$6:E322,"&lt;&gt;0",E$6:E322,"&lt;&gt;",G$6:G322,"N"),"")</f>
        <v/>
      </c>
    </row>
    <row r="323" customFormat="false" ht="15" hidden="false" customHeight="true" outlineLevel="0" collapsed="false">
      <c r="A323" s="22"/>
      <c r="B323" s="23"/>
      <c r="C323" s="23"/>
      <c r="D323" s="24"/>
      <c r="E323" s="24"/>
      <c r="F323" s="25" t="str">
        <f aca="false">IF(AND(D323="",E323=""),"",$E$3-SUM(D$6:D323)+SUM(E$6:E323))</f>
        <v/>
      </c>
      <c r="G323" s="23"/>
      <c r="H323" s="23"/>
      <c r="I323" s="16" t="str">
        <f aca="false">IF(AND(N(D323)&lt;&gt;0,UPPER(G323)="N"),COUNTIFS(D$6:D323,"&lt;&gt;0",D$6:D323,"&lt;&gt;",G$6:G323,"N"),"")</f>
        <v/>
      </c>
      <c r="J323" s="16" t="str">
        <f aca="false">IF(AND(N(E323)&lt;&gt;0,UPPER(G323)="N"),COUNTIFS(E$6:E323,"&lt;&gt;0",E$6:E323,"&lt;&gt;",G$6:G323,"N"),"")</f>
        <v/>
      </c>
    </row>
    <row r="324" customFormat="false" ht="15" hidden="false" customHeight="true" outlineLevel="0" collapsed="false">
      <c r="A324" s="22"/>
      <c r="B324" s="23"/>
      <c r="C324" s="23"/>
      <c r="D324" s="24"/>
      <c r="E324" s="24"/>
      <c r="F324" s="25" t="str">
        <f aca="false">IF(AND(D324="",E324=""),"",$E$3-SUM(D$6:D324)+SUM(E$6:E324))</f>
        <v/>
      </c>
      <c r="G324" s="23"/>
      <c r="H324" s="23"/>
      <c r="I324" s="16" t="str">
        <f aca="false">IF(AND(N(D324)&lt;&gt;0,UPPER(G324)="N"),COUNTIFS(D$6:D324,"&lt;&gt;0",D$6:D324,"&lt;&gt;",G$6:G324,"N"),"")</f>
        <v/>
      </c>
      <c r="J324" s="16" t="str">
        <f aca="false">IF(AND(N(E324)&lt;&gt;0,UPPER(G324)="N"),COUNTIFS(E$6:E324,"&lt;&gt;0",E$6:E324,"&lt;&gt;",G$6:G324,"N"),"")</f>
        <v/>
      </c>
    </row>
    <row r="325" customFormat="false" ht="15" hidden="false" customHeight="true" outlineLevel="0" collapsed="false">
      <c r="A325" s="22"/>
      <c r="B325" s="23"/>
      <c r="C325" s="23"/>
      <c r="D325" s="24"/>
      <c r="E325" s="24"/>
      <c r="F325" s="25" t="str">
        <f aca="false">IF(AND(D325="",E325=""),"",$E$3-SUM(D$6:D325)+SUM(E$6:E325))</f>
        <v/>
      </c>
      <c r="G325" s="23"/>
      <c r="H325" s="23"/>
      <c r="I325" s="16" t="str">
        <f aca="false">IF(AND(N(D325)&lt;&gt;0,UPPER(G325)="N"),COUNTIFS(D$6:D325,"&lt;&gt;0",D$6:D325,"&lt;&gt;",G$6:G325,"N"),"")</f>
        <v/>
      </c>
      <c r="J325" s="16" t="str">
        <f aca="false">IF(AND(N(E325)&lt;&gt;0,UPPER(G325)="N"),COUNTIFS(E$6:E325,"&lt;&gt;0",E$6:E325,"&lt;&gt;",G$6:G325,"N"),"")</f>
        <v/>
      </c>
    </row>
    <row r="326" customFormat="false" ht="15" hidden="false" customHeight="true" outlineLevel="0" collapsed="false">
      <c r="A326" s="22"/>
      <c r="B326" s="23"/>
      <c r="C326" s="23"/>
      <c r="D326" s="24"/>
      <c r="E326" s="24"/>
      <c r="F326" s="25" t="str">
        <f aca="false">IF(AND(D326="",E326=""),"",$E$3-SUM(D$6:D326)+SUM(E$6:E326))</f>
        <v/>
      </c>
      <c r="G326" s="23"/>
      <c r="H326" s="23"/>
      <c r="I326" s="16" t="str">
        <f aca="false">IF(AND(N(D326)&lt;&gt;0,UPPER(G326)="N"),COUNTIFS(D$6:D326,"&lt;&gt;0",D$6:D326,"&lt;&gt;",G$6:G326,"N"),"")</f>
        <v/>
      </c>
      <c r="J326" s="16" t="str">
        <f aca="false">IF(AND(N(E326)&lt;&gt;0,UPPER(G326)="N"),COUNTIFS(E$6:E326,"&lt;&gt;0",E$6:E326,"&lt;&gt;",G$6:G326,"N"),"")</f>
        <v/>
      </c>
    </row>
    <row r="327" customFormat="false" ht="15" hidden="false" customHeight="true" outlineLevel="0" collapsed="false">
      <c r="A327" s="22"/>
      <c r="B327" s="23"/>
      <c r="C327" s="23"/>
      <c r="D327" s="24"/>
      <c r="E327" s="24"/>
      <c r="F327" s="25" t="str">
        <f aca="false">IF(AND(D327="",E327=""),"",$E$3-SUM(D$6:D327)+SUM(E$6:E327))</f>
        <v/>
      </c>
      <c r="G327" s="23"/>
      <c r="H327" s="23"/>
      <c r="I327" s="16" t="str">
        <f aca="false">IF(AND(N(D327)&lt;&gt;0,UPPER(G327)="N"),COUNTIFS(D$6:D327,"&lt;&gt;0",D$6:D327,"&lt;&gt;",G$6:G327,"N"),"")</f>
        <v/>
      </c>
      <c r="J327" s="16" t="str">
        <f aca="false">IF(AND(N(E327)&lt;&gt;0,UPPER(G327)="N"),COUNTIFS(E$6:E327,"&lt;&gt;0",E$6:E327,"&lt;&gt;",G$6:G327,"N"),"")</f>
        <v/>
      </c>
    </row>
    <row r="328" customFormat="false" ht="15" hidden="false" customHeight="true" outlineLevel="0" collapsed="false">
      <c r="A328" s="22"/>
      <c r="B328" s="23"/>
      <c r="C328" s="23"/>
      <c r="D328" s="24"/>
      <c r="E328" s="24"/>
      <c r="F328" s="25" t="str">
        <f aca="false">IF(AND(D328="",E328=""),"",$E$3-SUM(D$6:D328)+SUM(E$6:E328))</f>
        <v/>
      </c>
      <c r="G328" s="23"/>
      <c r="H328" s="23"/>
      <c r="I328" s="16" t="str">
        <f aca="false">IF(AND(N(D328)&lt;&gt;0,UPPER(G328)="N"),COUNTIFS(D$6:D328,"&lt;&gt;0",D$6:D328,"&lt;&gt;",G$6:G328,"N"),"")</f>
        <v/>
      </c>
      <c r="J328" s="16" t="str">
        <f aca="false">IF(AND(N(E328)&lt;&gt;0,UPPER(G328)="N"),COUNTIFS(E$6:E328,"&lt;&gt;0",E$6:E328,"&lt;&gt;",G$6:G328,"N"),"")</f>
        <v/>
      </c>
    </row>
    <row r="329" customFormat="false" ht="15" hidden="false" customHeight="true" outlineLevel="0" collapsed="false">
      <c r="A329" s="22"/>
      <c r="B329" s="23"/>
      <c r="C329" s="23"/>
      <c r="D329" s="24"/>
      <c r="E329" s="24"/>
      <c r="F329" s="25" t="str">
        <f aca="false">IF(AND(D329="",E329=""),"",$E$3-SUM(D$6:D329)+SUM(E$6:E329))</f>
        <v/>
      </c>
      <c r="G329" s="23"/>
      <c r="H329" s="23"/>
      <c r="I329" s="16" t="str">
        <f aca="false">IF(AND(N(D329)&lt;&gt;0,UPPER(G329)="N"),COUNTIFS(D$6:D329,"&lt;&gt;0",D$6:D329,"&lt;&gt;",G$6:G329,"N"),"")</f>
        <v/>
      </c>
      <c r="J329" s="16" t="str">
        <f aca="false">IF(AND(N(E329)&lt;&gt;0,UPPER(G329)="N"),COUNTIFS(E$6:E329,"&lt;&gt;0",E$6:E329,"&lt;&gt;",G$6:G329,"N"),"")</f>
        <v/>
      </c>
    </row>
    <row r="330" customFormat="false" ht="15" hidden="false" customHeight="true" outlineLevel="0" collapsed="false">
      <c r="A330" s="22"/>
      <c r="B330" s="23"/>
      <c r="C330" s="23"/>
      <c r="D330" s="24"/>
      <c r="E330" s="24"/>
      <c r="F330" s="25" t="str">
        <f aca="false">IF(AND(D330="",E330=""),"",$E$3-SUM(D$6:D330)+SUM(E$6:E330))</f>
        <v/>
      </c>
      <c r="G330" s="23"/>
      <c r="H330" s="23"/>
      <c r="I330" s="16" t="str">
        <f aca="false">IF(AND(N(D330)&lt;&gt;0,UPPER(G330)="N"),COUNTIFS(D$6:D330,"&lt;&gt;0",D$6:D330,"&lt;&gt;",G$6:G330,"N"),"")</f>
        <v/>
      </c>
      <c r="J330" s="16" t="str">
        <f aca="false">IF(AND(N(E330)&lt;&gt;0,UPPER(G330)="N"),COUNTIFS(E$6:E330,"&lt;&gt;0",E$6:E330,"&lt;&gt;",G$6:G330,"N"),"")</f>
        <v/>
      </c>
    </row>
    <row r="331" customFormat="false" ht="15" hidden="false" customHeight="true" outlineLevel="0" collapsed="false">
      <c r="A331" s="22"/>
      <c r="B331" s="23"/>
      <c r="C331" s="23"/>
      <c r="D331" s="24"/>
      <c r="E331" s="24"/>
      <c r="F331" s="25" t="str">
        <f aca="false">IF(AND(D331="",E331=""),"",$E$3-SUM(D$6:D331)+SUM(E$6:E331))</f>
        <v/>
      </c>
      <c r="G331" s="23"/>
      <c r="H331" s="23"/>
      <c r="I331" s="16" t="str">
        <f aca="false">IF(AND(N(D331)&lt;&gt;0,UPPER(G331)="N"),COUNTIFS(D$6:D331,"&lt;&gt;0",D$6:D331,"&lt;&gt;",G$6:G331,"N"),"")</f>
        <v/>
      </c>
      <c r="J331" s="16" t="str">
        <f aca="false">IF(AND(N(E331)&lt;&gt;0,UPPER(G331)="N"),COUNTIFS(E$6:E331,"&lt;&gt;0",E$6:E331,"&lt;&gt;",G$6:G331,"N"),"")</f>
        <v/>
      </c>
    </row>
    <row r="332" customFormat="false" ht="15" hidden="false" customHeight="true" outlineLevel="0" collapsed="false">
      <c r="A332" s="22"/>
      <c r="B332" s="23"/>
      <c r="C332" s="23"/>
      <c r="D332" s="24"/>
      <c r="E332" s="24"/>
      <c r="F332" s="25" t="str">
        <f aca="false">IF(AND(D332="",E332=""),"",$E$3-SUM(D$6:D332)+SUM(E$6:E332))</f>
        <v/>
      </c>
      <c r="G332" s="23"/>
      <c r="H332" s="23"/>
      <c r="I332" s="16" t="str">
        <f aca="false">IF(AND(N(D332)&lt;&gt;0,UPPER(G332)="N"),COUNTIFS(D$6:D332,"&lt;&gt;0",D$6:D332,"&lt;&gt;",G$6:G332,"N"),"")</f>
        <v/>
      </c>
      <c r="J332" s="16" t="str">
        <f aca="false">IF(AND(N(E332)&lt;&gt;0,UPPER(G332)="N"),COUNTIFS(E$6:E332,"&lt;&gt;0",E$6:E332,"&lt;&gt;",G$6:G332,"N"),"")</f>
        <v/>
      </c>
    </row>
    <row r="333" customFormat="false" ht="15" hidden="false" customHeight="true" outlineLevel="0" collapsed="false">
      <c r="A333" s="22"/>
      <c r="B333" s="23"/>
      <c r="C333" s="23"/>
      <c r="D333" s="24"/>
      <c r="E333" s="24"/>
      <c r="F333" s="25" t="str">
        <f aca="false">IF(AND(D333="",E333=""),"",$E$3-SUM(D$6:D333)+SUM(E$6:E333))</f>
        <v/>
      </c>
      <c r="G333" s="23"/>
      <c r="H333" s="23"/>
      <c r="I333" s="16" t="str">
        <f aca="false">IF(AND(N(D333)&lt;&gt;0,UPPER(G333)="N"),COUNTIFS(D$6:D333,"&lt;&gt;0",D$6:D333,"&lt;&gt;",G$6:G333,"N"),"")</f>
        <v/>
      </c>
      <c r="J333" s="16" t="str">
        <f aca="false">IF(AND(N(E333)&lt;&gt;0,UPPER(G333)="N"),COUNTIFS(E$6:E333,"&lt;&gt;0",E$6:E333,"&lt;&gt;",G$6:G333,"N"),"")</f>
        <v/>
      </c>
    </row>
    <row r="334" customFormat="false" ht="15" hidden="false" customHeight="true" outlineLevel="0" collapsed="false">
      <c r="A334" s="22"/>
      <c r="B334" s="23"/>
      <c r="C334" s="23"/>
      <c r="D334" s="24"/>
      <c r="E334" s="24"/>
      <c r="F334" s="25" t="str">
        <f aca="false">IF(AND(D334="",E334=""),"",$E$3-SUM(D$6:D334)+SUM(E$6:E334))</f>
        <v/>
      </c>
      <c r="G334" s="23"/>
      <c r="H334" s="23"/>
      <c r="I334" s="16" t="str">
        <f aca="false">IF(AND(N(D334)&lt;&gt;0,UPPER(G334)="N"),COUNTIFS(D$6:D334,"&lt;&gt;0",D$6:D334,"&lt;&gt;",G$6:G334,"N"),"")</f>
        <v/>
      </c>
      <c r="J334" s="16" t="str">
        <f aca="false">IF(AND(N(E334)&lt;&gt;0,UPPER(G334)="N"),COUNTIFS(E$6:E334,"&lt;&gt;0",E$6:E334,"&lt;&gt;",G$6:G334,"N"),"")</f>
        <v/>
      </c>
    </row>
    <row r="335" customFormat="false" ht="15" hidden="false" customHeight="true" outlineLevel="0" collapsed="false">
      <c r="A335" s="22"/>
      <c r="B335" s="23"/>
      <c r="C335" s="23"/>
      <c r="D335" s="24"/>
      <c r="E335" s="24"/>
      <c r="F335" s="25" t="str">
        <f aca="false">IF(AND(D335="",E335=""),"",$E$3-SUM(D$6:D335)+SUM(E$6:E335))</f>
        <v/>
      </c>
      <c r="G335" s="23"/>
      <c r="H335" s="23"/>
      <c r="I335" s="16" t="str">
        <f aca="false">IF(AND(N(D335)&lt;&gt;0,UPPER(G335)="N"),COUNTIFS(D$6:D335,"&lt;&gt;0",D$6:D335,"&lt;&gt;",G$6:G335,"N"),"")</f>
        <v/>
      </c>
      <c r="J335" s="16" t="str">
        <f aca="false">IF(AND(N(E335)&lt;&gt;0,UPPER(G335)="N"),COUNTIFS(E$6:E335,"&lt;&gt;0",E$6:E335,"&lt;&gt;",G$6:G335,"N"),"")</f>
        <v/>
      </c>
    </row>
    <row r="336" customFormat="false" ht="15" hidden="false" customHeight="true" outlineLevel="0" collapsed="false">
      <c r="A336" s="22"/>
      <c r="B336" s="23"/>
      <c r="C336" s="23"/>
      <c r="D336" s="24"/>
      <c r="E336" s="24"/>
      <c r="F336" s="25" t="str">
        <f aca="false">IF(AND(D336="",E336=""),"",$E$3-SUM(D$6:D336)+SUM(E$6:E336))</f>
        <v/>
      </c>
      <c r="G336" s="23"/>
      <c r="H336" s="23"/>
      <c r="I336" s="16" t="str">
        <f aca="false">IF(AND(N(D336)&lt;&gt;0,UPPER(G336)="N"),COUNTIFS(D$6:D336,"&lt;&gt;0",D$6:D336,"&lt;&gt;",G$6:G336,"N"),"")</f>
        <v/>
      </c>
      <c r="J336" s="16" t="str">
        <f aca="false">IF(AND(N(E336)&lt;&gt;0,UPPER(G336)="N"),COUNTIFS(E$6:E336,"&lt;&gt;0",E$6:E336,"&lt;&gt;",G$6:G336,"N"),"")</f>
        <v/>
      </c>
    </row>
    <row r="337" customFormat="false" ht="15" hidden="false" customHeight="true" outlineLevel="0" collapsed="false">
      <c r="A337" s="22"/>
      <c r="B337" s="23"/>
      <c r="C337" s="23"/>
      <c r="D337" s="24"/>
      <c r="E337" s="24"/>
      <c r="F337" s="25" t="str">
        <f aca="false">IF(AND(D337="",E337=""),"",$E$3-SUM(D$6:D337)+SUM(E$6:E337))</f>
        <v/>
      </c>
      <c r="G337" s="23"/>
      <c r="H337" s="23"/>
      <c r="I337" s="16" t="str">
        <f aca="false">IF(AND(N(D337)&lt;&gt;0,UPPER(G337)="N"),COUNTIFS(D$6:D337,"&lt;&gt;0",D$6:D337,"&lt;&gt;",G$6:G337,"N"),"")</f>
        <v/>
      </c>
      <c r="J337" s="16" t="str">
        <f aca="false">IF(AND(N(E337)&lt;&gt;0,UPPER(G337)="N"),COUNTIFS(E$6:E337,"&lt;&gt;0",E$6:E337,"&lt;&gt;",G$6:G337,"N"),"")</f>
        <v/>
      </c>
    </row>
    <row r="338" customFormat="false" ht="15" hidden="false" customHeight="true" outlineLevel="0" collapsed="false">
      <c r="A338" s="22"/>
      <c r="B338" s="23"/>
      <c r="C338" s="23"/>
      <c r="D338" s="24"/>
      <c r="E338" s="24"/>
      <c r="F338" s="25" t="str">
        <f aca="false">IF(AND(D338="",E338=""),"",$E$3-SUM(D$6:D338)+SUM(E$6:E338))</f>
        <v/>
      </c>
      <c r="G338" s="23"/>
      <c r="H338" s="23"/>
      <c r="I338" s="16" t="str">
        <f aca="false">IF(AND(N(D338)&lt;&gt;0,UPPER(G338)="N"),COUNTIFS(D$6:D338,"&lt;&gt;0",D$6:D338,"&lt;&gt;",G$6:G338,"N"),"")</f>
        <v/>
      </c>
      <c r="J338" s="16" t="str">
        <f aca="false">IF(AND(N(E338)&lt;&gt;0,UPPER(G338)="N"),COUNTIFS(E$6:E338,"&lt;&gt;0",E$6:E338,"&lt;&gt;",G$6:G338,"N"),"")</f>
        <v/>
      </c>
    </row>
    <row r="339" customFormat="false" ht="15" hidden="false" customHeight="true" outlineLevel="0" collapsed="false">
      <c r="A339" s="22"/>
      <c r="B339" s="23"/>
      <c r="C339" s="23"/>
      <c r="D339" s="24"/>
      <c r="E339" s="24"/>
      <c r="F339" s="25" t="str">
        <f aca="false">IF(AND(D339="",E339=""),"",$E$3-SUM(D$6:D339)+SUM(E$6:E339))</f>
        <v/>
      </c>
      <c r="G339" s="23"/>
      <c r="H339" s="23"/>
      <c r="I339" s="16" t="str">
        <f aca="false">IF(AND(N(D339)&lt;&gt;0,UPPER(G339)="N"),COUNTIFS(D$6:D339,"&lt;&gt;0",D$6:D339,"&lt;&gt;",G$6:G339,"N"),"")</f>
        <v/>
      </c>
      <c r="J339" s="16" t="str">
        <f aca="false">IF(AND(N(E339)&lt;&gt;0,UPPER(G339)="N"),COUNTIFS(E$6:E339,"&lt;&gt;0",E$6:E339,"&lt;&gt;",G$6:G339,"N"),"")</f>
        <v/>
      </c>
    </row>
    <row r="340" customFormat="false" ht="15" hidden="false" customHeight="true" outlineLevel="0" collapsed="false">
      <c r="A340" s="22"/>
      <c r="B340" s="23"/>
      <c r="C340" s="23"/>
      <c r="D340" s="24"/>
      <c r="E340" s="24"/>
      <c r="F340" s="25" t="str">
        <f aca="false">IF(AND(D340="",E340=""),"",$E$3-SUM(D$6:D340)+SUM(E$6:E340))</f>
        <v/>
      </c>
      <c r="G340" s="23"/>
      <c r="H340" s="23"/>
      <c r="I340" s="16" t="str">
        <f aca="false">IF(AND(N(D340)&lt;&gt;0,UPPER(G340)="N"),COUNTIFS(D$6:D340,"&lt;&gt;0",D$6:D340,"&lt;&gt;",G$6:G340,"N"),"")</f>
        <v/>
      </c>
      <c r="J340" s="16" t="str">
        <f aca="false">IF(AND(N(E340)&lt;&gt;0,UPPER(G340)="N"),COUNTIFS(E$6:E340,"&lt;&gt;0",E$6:E340,"&lt;&gt;",G$6:G340,"N"),"")</f>
        <v/>
      </c>
    </row>
    <row r="341" customFormat="false" ht="15" hidden="false" customHeight="true" outlineLevel="0" collapsed="false">
      <c r="A341" s="22"/>
      <c r="B341" s="23"/>
      <c r="C341" s="23"/>
      <c r="D341" s="24"/>
      <c r="E341" s="24"/>
      <c r="F341" s="25" t="str">
        <f aca="false">IF(AND(D341="",E341=""),"",$E$3-SUM(D$6:D341)+SUM(E$6:E341))</f>
        <v/>
      </c>
      <c r="G341" s="23"/>
      <c r="H341" s="23"/>
      <c r="I341" s="16" t="str">
        <f aca="false">IF(AND(N(D341)&lt;&gt;0,UPPER(G341)="N"),COUNTIFS(D$6:D341,"&lt;&gt;0",D$6:D341,"&lt;&gt;",G$6:G341,"N"),"")</f>
        <v/>
      </c>
      <c r="J341" s="16" t="str">
        <f aca="false">IF(AND(N(E341)&lt;&gt;0,UPPER(G341)="N"),COUNTIFS(E$6:E341,"&lt;&gt;0",E$6:E341,"&lt;&gt;",G$6:G341,"N"),"")</f>
        <v/>
      </c>
    </row>
    <row r="342" customFormat="false" ht="15" hidden="false" customHeight="true" outlineLevel="0" collapsed="false">
      <c r="A342" s="22"/>
      <c r="B342" s="23"/>
      <c r="C342" s="23"/>
      <c r="D342" s="24"/>
      <c r="E342" s="24"/>
      <c r="F342" s="25" t="str">
        <f aca="false">IF(AND(D342="",E342=""),"",$E$3-SUM(D$6:D342)+SUM(E$6:E342))</f>
        <v/>
      </c>
      <c r="G342" s="23"/>
      <c r="H342" s="23"/>
      <c r="I342" s="16" t="str">
        <f aca="false">IF(AND(N(D342)&lt;&gt;0,UPPER(G342)="N"),COUNTIFS(D$6:D342,"&lt;&gt;0",D$6:D342,"&lt;&gt;",G$6:G342,"N"),"")</f>
        <v/>
      </c>
      <c r="J342" s="16" t="str">
        <f aca="false">IF(AND(N(E342)&lt;&gt;0,UPPER(G342)="N"),COUNTIFS(E$6:E342,"&lt;&gt;0",E$6:E342,"&lt;&gt;",G$6:G342,"N"),"")</f>
        <v/>
      </c>
    </row>
    <row r="343" customFormat="false" ht="15" hidden="false" customHeight="true" outlineLevel="0" collapsed="false">
      <c r="A343" s="22"/>
      <c r="B343" s="23"/>
      <c r="C343" s="23"/>
      <c r="D343" s="24"/>
      <c r="E343" s="24"/>
      <c r="F343" s="25" t="str">
        <f aca="false">IF(AND(D343="",E343=""),"",$E$3-SUM(D$6:D343)+SUM(E$6:E343))</f>
        <v/>
      </c>
      <c r="G343" s="23"/>
      <c r="H343" s="23"/>
      <c r="I343" s="16" t="str">
        <f aca="false">IF(AND(N(D343)&lt;&gt;0,UPPER(G343)="N"),COUNTIFS(D$6:D343,"&lt;&gt;0",D$6:D343,"&lt;&gt;",G$6:G343,"N"),"")</f>
        <v/>
      </c>
      <c r="J343" s="16" t="str">
        <f aca="false">IF(AND(N(E343)&lt;&gt;0,UPPER(G343)="N"),COUNTIFS(E$6:E343,"&lt;&gt;0",E$6:E343,"&lt;&gt;",G$6:G343,"N"),"")</f>
        <v/>
      </c>
    </row>
    <row r="344" customFormat="false" ht="15" hidden="false" customHeight="true" outlineLevel="0" collapsed="false">
      <c r="A344" s="22"/>
      <c r="B344" s="23"/>
      <c r="C344" s="23"/>
      <c r="D344" s="24"/>
      <c r="E344" s="24"/>
      <c r="F344" s="25" t="str">
        <f aca="false">IF(AND(D344="",E344=""),"",$E$3-SUM(D$6:D344)+SUM(E$6:E344))</f>
        <v/>
      </c>
      <c r="G344" s="23"/>
      <c r="H344" s="23"/>
      <c r="I344" s="16" t="str">
        <f aca="false">IF(AND(N(D344)&lt;&gt;0,UPPER(G344)="N"),COUNTIFS(D$6:D344,"&lt;&gt;0",D$6:D344,"&lt;&gt;",G$6:G344,"N"),"")</f>
        <v/>
      </c>
      <c r="J344" s="16" t="str">
        <f aca="false">IF(AND(N(E344)&lt;&gt;0,UPPER(G344)="N"),COUNTIFS(E$6:E344,"&lt;&gt;0",E$6:E344,"&lt;&gt;",G$6:G344,"N"),"")</f>
        <v/>
      </c>
    </row>
    <row r="345" customFormat="false" ht="15" hidden="false" customHeight="true" outlineLevel="0" collapsed="false">
      <c r="A345" s="22"/>
      <c r="B345" s="23"/>
      <c r="C345" s="23"/>
      <c r="D345" s="24"/>
      <c r="E345" s="24"/>
      <c r="F345" s="25" t="str">
        <f aca="false">IF(AND(D345="",E345=""),"",$E$3-SUM(D$6:D345)+SUM(E$6:E345))</f>
        <v/>
      </c>
      <c r="G345" s="23"/>
      <c r="H345" s="23"/>
      <c r="I345" s="16" t="str">
        <f aca="false">IF(AND(N(D345)&lt;&gt;0,UPPER(G345)="N"),COUNTIFS(D$6:D345,"&lt;&gt;0",D$6:D345,"&lt;&gt;",G$6:G345,"N"),"")</f>
        <v/>
      </c>
      <c r="J345" s="16" t="str">
        <f aca="false">IF(AND(N(E345)&lt;&gt;0,UPPER(G345)="N"),COUNTIFS(E$6:E345,"&lt;&gt;0",E$6:E345,"&lt;&gt;",G$6:G345,"N"),"")</f>
        <v/>
      </c>
    </row>
    <row r="346" customFormat="false" ht="15" hidden="false" customHeight="true" outlineLevel="0" collapsed="false">
      <c r="A346" s="22"/>
      <c r="B346" s="23"/>
      <c r="C346" s="23"/>
      <c r="D346" s="24"/>
      <c r="E346" s="24"/>
      <c r="F346" s="25" t="str">
        <f aca="false">IF(AND(D346="",E346=""),"",$E$3-SUM(D$6:D346)+SUM(E$6:E346))</f>
        <v/>
      </c>
      <c r="G346" s="23"/>
      <c r="H346" s="23"/>
      <c r="I346" s="16" t="str">
        <f aca="false">IF(AND(N(D346)&lt;&gt;0,UPPER(G346)="N"),COUNTIFS(D$6:D346,"&lt;&gt;0",D$6:D346,"&lt;&gt;",G$6:G346,"N"),"")</f>
        <v/>
      </c>
      <c r="J346" s="16" t="str">
        <f aca="false">IF(AND(N(E346)&lt;&gt;0,UPPER(G346)="N"),COUNTIFS(E$6:E346,"&lt;&gt;0",E$6:E346,"&lt;&gt;",G$6:G346,"N"),"")</f>
        <v/>
      </c>
    </row>
    <row r="347" customFormat="false" ht="15" hidden="false" customHeight="true" outlineLevel="0" collapsed="false">
      <c r="A347" s="22"/>
      <c r="B347" s="23"/>
      <c r="C347" s="23"/>
      <c r="D347" s="24"/>
      <c r="E347" s="24"/>
      <c r="F347" s="25" t="str">
        <f aca="false">IF(AND(D347="",E347=""),"",$E$3-SUM(D$6:D347)+SUM(E$6:E347))</f>
        <v/>
      </c>
      <c r="G347" s="23"/>
      <c r="H347" s="23"/>
      <c r="I347" s="16" t="str">
        <f aca="false">IF(AND(N(D347)&lt;&gt;0,UPPER(G347)="N"),COUNTIFS(D$6:D347,"&lt;&gt;0",D$6:D347,"&lt;&gt;",G$6:G347,"N"),"")</f>
        <v/>
      </c>
      <c r="J347" s="16" t="str">
        <f aca="false">IF(AND(N(E347)&lt;&gt;0,UPPER(G347)="N"),COUNTIFS(E$6:E347,"&lt;&gt;0",E$6:E347,"&lt;&gt;",G$6:G347,"N"),"")</f>
        <v/>
      </c>
    </row>
    <row r="348" customFormat="false" ht="15" hidden="false" customHeight="true" outlineLevel="0" collapsed="false">
      <c r="A348" s="22"/>
      <c r="B348" s="23"/>
      <c r="C348" s="23"/>
      <c r="D348" s="24"/>
      <c r="E348" s="24"/>
      <c r="F348" s="25" t="str">
        <f aca="false">IF(AND(D348="",E348=""),"",$E$3-SUM(D$6:D348)+SUM(E$6:E348))</f>
        <v/>
      </c>
      <c r="G348" s="23"/>
      <c r="H348" s="23"/>
      <c r="I348" s="16" t="str">
        <f aca="false">IF(AND(N(D348)&lt;&gt;0,UPPER(G348)="N"),COUNTIFS(D$6:D348,"&lt;&gt;0",D$6:D348,"&lt;&gt;",G$6:G348,"N"),"")</f>
        <v/>
      </c>
      <c r="J348" s="16" t="str">
        <f aca="false">IF(AND(N(E348)&lt;&gt;0,UPPER(G348)="N"),COUNTIFS(E$6:E348,"&lt;&gt;0",E$6:E348,"&lt;&gt;",G$6:G348,"N"),"")</f>
        <v/>
      </c>
    </row>
    <row r="349" customFormat="false" ht="15" hidden="false" customHeight="true" outlineLevel="0" collapsed="false">
      <c r="A349" s="22"/>
      <c r="B349" s="23"/>
      <c r="C349" s="23"/>
      <c r="D349" s="24"/>
      <c r="E349" s="24"/>
      <c r="F349" s="25" t="str">
        <f aca="false">IF(AND(D349="",E349=""),"",$E$3-SUM(D$6:D349)+SUM(E$6:E349))</f>
        <v/>
      </c>
      <c r="G349" s="23"/>
      <c r="H349" s="23"/>
      <c r="I349" s="16" t="str">
        <f aca="false">IF(AND(N(D349)&lt;&gt;0,UPPER(G349)="N"),COUNTIFS(D$6:D349,"&lt;&gt;0",D$6:D349,"&lt;&gt;",G$6:G349,"N"),"")</f>
        <v/>
      </c>
      <c r="J349" s="16" t="str">
        <f aca="false">IF(AND(N(E349)&lt;&gt;0,UPPER(G349)="N"),COUNTIFS(E$6:E349,"&lt;&gt;0",E$6:E349,"&lt;&gt;",G$6:G349,"N"),"")</f>
        <v/>
      </c>
    </row>
    <row r="350" customFormat="false" ht="15" hidden="false" customHeight="true" outlineLevel="0" collapsed="false">
      <c r="A350" s="22"/>
      <c r="B350" s="23"/>
      <c r="C350" s="23"/>
      <c r="D350" s="24"/>
      <c r="E350" s="24"/>
      <c r="F350" s="25" t="str">
        <f aca="false">IF(AND(D350="",E350=""),"",$E$3-SUM(D$6:D350)+SUM(E$6:E350))</f>
        <v/>
      </c>
      <c r="G350" s="23"/>
      <c r="H350" s="23"/>
      <c r="I350" s="16" t="str">
        <f aca="false">IF(AND(N(D350)&lt;&gt;0,UPPER(G350)="N"),COUNTIFS(D$6:D350,"&lt;&gt;0",D$6:D350,"&lt;&gt;",G$6:G350,"N"),"")</f>
        <v/>
      </c>
      <c r="J350" s="16" t="str">
        <f aca="false">IF(AND(N(E350)&lt;&gt;0,UPPER(G350)="N"),COUNTIFS(E$6:E350,"&lt;&gt;0",E$6:E350,"&lt;&gt;",G$6:G350,"N"),"")</f>
        <v/>
      </c>
    </row>
    <row r="351" customFormat="false" ht="15" hidden="false" customHeight="true" outlineLevel="0" collapsed="false">
      <c r="A351" s="22"/>
      <c r="B351" s="23"/>
      <c r="C351" s="23"/>
      <c r="D351" s="24"/>
      <c r="E351" s="24"/>
      <c r="F351" s="25" t="str">
        <f aca="false">IF(AND(D351="",E351=""),"",$E$3-SUM(D$6:D351)+SUM(E$6:E351))</f>
        <v/>
      </c>
      <c r="G351" s="23"/>
      <c r="H351" s="23"/>
      <c r="I351" s="16" t="str">
        <f aca="false">IF(AND(N(D351)&lt;&gt;0,UPPER(G351)="N"),COUNTIFS(D$6:D351,"&lt;&gt;0",D$6:D351,"&lt;&gt;",G$6:G351,"N"),"")</f>
        <v/>
      </c>
      <c r="J351" s="16" t="str">
        <f aca="false">IF(AND(N(E351)&lt;&gt;0,UPPER(G351)="N"),COUNTIFS(E$6:E351,"&lt;&gt;0",E$6:E351,"&lt;&gt;",G$6:G351,"N"),"")</f>
        <v/>
      </c>
    </row>
    <row r="352" customFormat="false" ht="15" hidden="false" customHeight="true" outlineLevel="0" collapsed="false">
      <c r="A352" s="22"/>
      <c r="B352" s="23"/>
      <c r="C352" s="23"/>
      <c r="D352" s="24"/>
      <c r="E352" s="24"/>
      <c r="F352" s="25" t="str">
        <f aca="false">IF(AND(D352="",E352=""),"",$E$3-SUM(D$6:D352)+SUM(E$6:E352))</f>
        <v/>
      </c>
      <c r="G352" s="23"/>
      <c r="H352" s="23"/>
      <c r="I352" s="16" t="str">
        <f aca="false">IF(AND(N(D352)&lt;&gt;0,UPPER(G352)="N"),COUNTIFS(D$6:D352,"&lt;&gt;0",D$6:D352,"&lt;&gt;",G$6:G352,"N"),"")</f>
        <v/>
      </c>
      <c r="J352" s="16" t="str">
        <f aca="false">IF(AND(N(E352)&lt;&gt;0,UPPER(G352)="N"),COUNTIFS(E$6:E352,"&lt;&gt;0",E$6:E352,"&lt;&gt;",G$6:G352,"N"),"")</f>
        <v/>
      </c>
    </row>
    <row r="353" customFormat="false" ht="15" hidden="false" customHeight="true" outlineLevel="0" collapsed="false">
      <c r="A353" s="22"/>
      <c r="B353" s="23"/>
      <c r="C353" s="23"/>
      <c r="D353" s="24"/>
      <c r="E353" s="24"/>
      <c r="F353" s="25" t="str">
        <f aca="false">IF(AND(D353="",E353=""),"",$E$3-SUM(D$6:D353)+SUM(E$6:E353))</f>
        <v/>
      </c>
      <c r="G353" s="23"/>
      <c r="H353" s="23"/>
      <c r="I353" s="16" t="str">
        <f aca="false">IF(AND(N(D353)&lt;&gt;0,UPPER(G353)="N"),COUNTIFS(D$6:D353,"&lt;&gt;0",D$6:D353,"&lt;&gt;",G$6:G353,"N"),"")</f>
        <v/>
      </c>
      <c r="J353" s="16" t="str">
        <f aca="false">IF(AND(N(E353)&lt;&gt;0,UPPER(G353)="N"),COUNTIFS(E$6:E353,"&lt;&gt;0",E$6:E353,"&lt;&gt;",G$6:G353,"N"),"")</f>
        <v/>
      </c>
    </row>
    <row r="354" customFormat="false" ht="15" hidden="false" customHeight="true" outlineLevel="0" collapsed="false">
      <c r="A354" s="22"/>
      <c r="B354" s="23"/>
      <c r="C354" s="23"/>
      <c r="D354" s="24"/>
      <c r="E354" s="24"/>
      <c r="F354" s="25" t="str">
        <f aca="false">IF(AND(D354="",E354=""),"",$E$3-SUM(D$6:D354)+SUM(E$6:E354))</f>
        <v/>
      </c>
      <c r="G354" s="23"/>
      <c r="H354" s="23"/>
      <c r="I354" s="16" t="str">
        <f aca="false">IF(AND(N(D354)&lt;&gt;0,UPPER(G354)="N"),COUNTIFS(D$6:D354,"&lt;&gt;0",D$6:D354,"&lt;&gt;",G$6:G354,"N"),"")</f>
        <v/>
      </c>
      <c r="J354" s="16" t="str">
        <f aca="false">IF(AND(N(E354)&lt;&gt;0,UPPER(G354)="N"),COUNTIFS(E$6:E354,"&lt;&gt;0",E$6:E354,"&lt;&gt;",G$6:G354,"N"),"")</f>
        <v/>
      </c>
    </row>
    <row r="355" customFormat="false" ht="15" hidden="false" customHeight="true" outlineLevel="0" collapsed="false">
      <c r="A355" s="22"/>
      <c r="B355" s="23"/>
      <c r="C355" s="23"/>
      <c r="D355" s="24"/>
      <c r="E355" s="24"/>
      <c r="F355" s="25" t="str">
        <f aca="false">IF(AND(D355="",E355=""),"",$E$3-SUM(D$6:D355)+SUM(E$6:E355))</f>
        <v/>
      </c>
      <c r="G355" s="23"/>
      <c r="H355" s="23"/>
      <c r="I355" s="16" t="str">
        <f aca="false">IF(AND(N(D355)&lt;&gt;0,UPPER(G355)="N"),COUNTIFS(D$6:D355,"&lt;&gt;0",D$6:D355,"&lt;&gt;",G$6:G355,"N"),"")</f>
        <v/>
      </c>
      <c r="J355" s="16" t="str">
        <f aca="false">IF(AND(N(E355)&lt;&gt;0,UPPER(G355)="N"),COUNTIFS(E$6:E355,"&lt;&gt;0",E$6:E355,"&lt;&gt;",G$6:G355,"N"),"")</f>
        <v/>
      </c>
    </row>
    <row r="356" customFormat="false" ht="15" hidden="false" customHeight="true" outlineLevel="0" collapsed="false">
      <c r="A356" s="22"/>
      <c r="B356" s="23"/>
      <c r="C356" s="23"/>
      <c r="D356" s="24"/>
      <c r="E356" s="24"/>
      <c r="F356" s="25" t="str">
        <f aca="false">IF(AND(D356="",E356=""),"",$E$3-SUM(D$6:D356)+SUM(E$6:E356))</f>
        <v/>
      </c>
      <c r="G356" s="23"/>
      <c r="H356" s="23"/>
      <c r="I356" s="16" t="str">
        <f aca="false">IF(AND(N(D356)&lt;&gt;0,UPPER(G356)="N"),COUNTIFS(D$6:D356,"&lt;&gt;0",D$6:D356,"&lt;&gt;",G$6:G356,"N"),"")</f>
        <v/>
      </c>
      <c r="J356" s="16" t="str">
        <f aca="false">IF(AND(N(E356)&lt;&gt;0,UPPER(G356)="N"),COUNTIFS(E$6:E356,"&lt;&gt;0",E$6:E356,"&lt;&gt;",G$6:G356,"N"),"")</f>
        <v/>
      </c>
    </row>
    <row r="357" customFormat="false" ht="15" hidden="false" customHeight="true" outlineLevel="0" collapsed="false">
      <c r="A357" s="22"/>
      <c r="B357" s="23"/>
      <c r="C357" s="23"/>
      <c r="D357" s="24"/>
      <c r="E357" s="24"/>
      <c r="F357" s="25" t="str">
        <f aca="false">IF(AND(D357="",E357=""),"",$E$3-SUM(D$6:D357)+SUM(E$6:E357))</f>
        <v/>
      </c>
      <c r="G357" s="23"/>
      <c r="H357" s="23"/>
      <c r="I357" s="16" t="str">
        <f aca="false">IF(AND(N(D357)&lt;&gt;0,UPPER(G357)="N"),COUNTIFS(D$6:D357,"&lt;&gt;0",D$6:D357,"&lt;&gt;",G$6:G357,"N"),"")</f>
        <v/>
      </c>
      <c r="J357" s="16" t="str">
        <f aca="false">IF(AND(N(E357)&lt;&gt;0,UPPER(G357)="N"),COUNTIFS(E$6:E357,"&lt;&gt;0",E$6:E357,"&lt;&gt;",G$6:G357,"N"),"")</f>
        <v/>
      </c>
    </row>
    <row r="358" customFormat="false" ht="15" hidden="false" customHeight="true" outlineLevel="0" collapsed="false">
      <c r="A358" s="22"/>
      <c r="B358" s="23"/>
      <c r="C358" s="23"/>
      <c r="D358" s="24"/>
      <c r="E358" s="24"/>
      <c r="F358" s="25" t="str">
        <f aca="false">IF(AND(D358="",E358=""),"",$E$3-SUM(D$6:D358)+SUM(E$6:E358))</f>
        <v/>
      </c>
      <c r="G358" s="23"/>
      <c r="H358" s="23"/>
      <c r="I358" s="16" t="str">
        <f aca="false">IF(AND(N(D358)&lt;&gt;0,UPPER(G358)="N"),COUNTIFS(D$6:D358,"&lt;&gt;0",D$6:D358,"&lt;&gt;",G$6:G358,"N"),"")</f>
        <v/>
      </c>
      <c r="J358" s="16" t="str">
        <f aca="false">IF(AND(N(E358)&lt;&gt;0,UPPER(G358)="N"),COUNTIFS(E$6:E358,"&lt;&gt;0",E$6:E358,"&lt;&gt;",G$6:G358,"N"),"")</f>
        <v/>
      </c>
    </row>
    <row r="359" customFormat="false" ht="15" hidden="false" customHeight="true" outlineLevel="0" collapsed="false">
      <c r="A359" s="22"/>
      <c r="B359" s="23"/>
      <c r="C359" s="23"/>
      <c r="D359" s="24"/>
      <c r="E359" s="24"/>
      <c r="F359" s="25" t="str">
        <f aca="false">IF(AND(D359="",E359=""),"",$E$3-SUM(D$6:D359)+SUM(E$6:E359))</f>
        <v/>
      </c>
      <c r="G359" s="23"/>
      <c r="H359" s="23"/>
      <c r="I359" s="16" t="str">
        <f aca="false">IF(AND(N(D359)&lt;&gt;0,UPPER(G359)="N"),COUNTIFS(D$6:D359,"&lt;&gt;0",D$6:D359,"&lt;&gt;",G$6:G359,"N"),"")</f>
        <v/>
      </c>
      <c r="J359" s="16" t="str">
        <f aca="false">IF(AND(N(E359)&lt;&gt;0,UPPER(G359)="N"),COUNTIFS(E$6:E359,"&lt;&gt;0",E$6:E359,"&lt;&gt;",G$6:G359,"N"),"")</f>
        <v/>
      </c>
    </row>
    <row r="360" customFormat="false" ht="15" hidden="false" customHeight="true" outlineLevel="0" collapsed="false">
      <c r="A360" s="22"/>
      <c r="B360" s="23"/>
      <c r="C360" s="23"/>
      <c r="D360" s="24"/>
      <c r="E360" s="24"/>
      <c r="F360" s="25" t="str">
        <f aca="false">IF(AND(D360="",E360=""),"",$E$3-SUM(D$6:D360)+SUM(E$6:E360))</f>
        <v/>
      </c>
      <c r="G360" s="23"/>
      <c r="H360" s="23"/>
      <c r="I360" s="16" t="str">
        <f aca="false">IF(AND(N(D360)&lt;&gt;0,UPPER(G360)="N"),COUNTIFS(D$6:D360,"&lt;&gt;0",D$6:D360,"&lt;&gt;",G$6:G360,"N"),"")</f>
        <v/>
      </c>
      <c r="J360" s="16" t="str">
        <f aca="false">IF(AND(N(E360)&lt;&gt;0,UPPER(G360)="N"),COUNTIFS(E$6:E360,"&lt;&gt;0",E$6:E360,"&lt;&gt;",G$6:G360,"N"),"")</f>
        <v/>
      </c>
    </row>
    <row r="361" customFormat="false" ht="15" hidden="false" customHeight="true" outlineLevel="0" collapsed="false">
      <c r="A361" s="22"/>
      <c r="B361" s="23"/>
      <c r="C361" s="23"/>
      <c r="D361" s="24"/>
      <c r="E361" s="24"/>
      <c r="F361" s="25" t="str">
        <f aca="false">IF(AND(D361="",E361=""),"",$E$3-SUM(D$6:D361)+SUM(E$6:E361))</f>
        <v/>
      </c>
      <c r="G361" s="23"/>
      <c r="H361" s="23"/>
      <c r="I361" s="16" t="str">
        <f aca="false">IF(AND(N(D361)&lt;&gt;0,UPPER(G361)="N"),COUNTIFS(D$6:D361,"&lt;&gt;0",D$6:D361,"&lt;&gt;",G$6:G361,"N"),"")</f>
        <v/>
      </c>
      <c r="J361" s="16" t="str">
        <f aca="false">IF(AND(N(E361)&lt;&gt;0,UPPER(G361)="N"),COUNTIFS(E$6:E361,"&lt;&gt;0",E$6:E361,"&lt;&gt;",G$6:G361,"N"),"")</f>
        <v/>
      </c>
    </row>
    <row r="362" customFormat="false" ht="15" hidden="false" customHeight="true" outlineLevel="0" collapsed="false">
      <c r="A362" s="22"/>
      <c r="B362" s="23"/>
      <c r="C362" s="23"/>
      <c r="D362" s="24"/>
      <c r="E362" s="24"/>
      <c r="F362" s="25" t="str">
        <f aca="false">IF(AND(D362="",E362=""),"",$E$3-SUM(D$6:D362)+SUM(E$6:E362))</f>
        <v/>
      </c>
      <c r="G362" s="23"/>
      <c r="H362" s="23"/>
      <c r="I362" s="16" t="str">
        <f aca="false">IF(AND(N(D362)&lt;&gt;0,UPPER(G362)="N"),COUNTIFS(D$6:D362,"&lt;&gt;0",D$6:D362,"&lt;&gt;",G$6:G362,"N"),"")</f>
        <v/>
      </c>
      <c r="J362" s="16" t="str">
        <f aca="false">IF(AND(N(E362)&lt;&gt;0,UPPER(G362)="N"),COUNTIFS(E$6:E362,"&lt;&gt;0",E$6:E362,"&lt;&gt;",G$6:G362,"N"),"")</f>
        <v/>
      </c>
    </row>
    <row r="363" customFormat="false" ht="15" hidden="false" customHeight="true" outlineLevel="0" collapsed="false">
      <c r="A363" s="22"/>
      <c r="B363" s="23"/>
      <c r="C363" s="23"/>
      <c r="D363" s="24"/>
      <c r="E363" s="24"/>
      <c r="F363" s="25" t="str">
        <f aca="false">IF(AND(D363="",E363=""),"",$E$3-SUM(D$6:D363)+SUM(E$6:E363))</f>
        <v/>
      </c>
      <c r="G363" s="23"/>
      <c r="H363" s="23"/>
      <c r="I363" s="16" t="str">
        <f aca="false">IF(AND(N(D363)&lt;&gt;0,UPPER(G363)="N"),COUNTIFS(D$6:D363,"&lt;&gt;0",D$6:D363,"&lt;&gt;",G$6:G363,"N"),"")</f>
        <v/>
      </c>
      <c r="J363" s="16" t="str">
        <f aca="false">IF(AND(N(E363)&lt;&gt;0,UPPER(G363)="N"),COUNTIFS(E$6:E363,"&lt;&gt;0",E$6:E363,"&lt;&gt;",G$6:G363,"N"),"")</f>
        <v/>
      </c>
    </row>
    <row r="364" customFormat="false" ht="15" hidden="false" customHeight="true" outlineLevel="0" collapsed="false">
      <c r="A364" s="22"/>
      <c r="B364" s="23"/>
      <c r="C364" s="23"/>
      <c r="D364" s="24"/>
      <c r="E364" s="24"/>
      <c r="F364" s="25" t="str">
        <f aca="false">IF(AND(D364="",E364=""),"",$E$3-SUM(D$6:D364)+SUM(E$6:E364))</f>
        <v/>
      </c>
      <c r="G364" s="23"/>
      <c r="H364" s="23"/>
      <c r="I364" s="16" t="str">
        <f aca="false">IF(AND(N(D364)&lt;&gt;0,UPPER(G364)="N"),COUNTIFS(D$6:D364,"&lt;&gt;0",D$6:D364,"&lt;&gt;",G$6:G364,"N"),"")</f>
        <v/>
      </c>
      <c r="J364" s="16" t="str">
        <f aca="false">IF(AND(N(E364)&lt;&gt;0,UPPER(G364)="N"),COUNTIFS(E$6:E364,"&lt;&gt;0",E$6:E364,"&lt;&gt;",G$6:G364,"N"),"")</f>
        <v/>
      </c>
    </row>
    <row r="365" customFormat="false" ht="15" hidden="false" customHeight="true" outlineLevel="0" collapsed="false">
      <c r="A365" s="22"/>
      <c r="B365" s="23"/>
      <c r="C365" s="23"/>
      <c r="D365" s="24"/>
      <c r="E365" s="24"/>
      <c r="F365" s="25" t="str">
        <f aca="false">IF(AND(D365="",E365=""),"",$E$3-SUM(D$6:D365)+SUM(E$6:E365))</f>
        <v/>
      </c>
      <c r="G365" s="23"/>
      <c r="H365" s="23"/>
      <c r="I365" s="16" t="str">
        <f aca="false">IF(AND(N(D365)&lt;&gt;0,UPPER(G365)="N"),COUNTIFS(D$6:D365,"&lt;&gt;0",D$6:D365,"&lt;&gt;",G$6:G365,"N"),"")</f>
        <v/>
      </c>
      <c r="J365" s="16" t="str">
        <f aca="false">IF(AND(N(E365)&lt;&gt;0,UPPER(G365)="N"),COUNTIFS(E$6:E365,"&lt;&gt;0",E$6:E365,"&lt;&gt;",G$6:G365,"N"),"")</f>
        <v/>
      </c>
    </row>
    <row r="366" customFormat="false" ht="15" hidden="false" customHeight="true" outlineLevel="0" collapsed="false">
      <c r="A366" s="22"/>
      <c r="B366" s="23"/>
      <c r="C366" s="23"/>
      <c r="D366" s="24"/>
      <c r="E366" s="24"/>
      <c r="F366" s="25" t="str">
        <f aca="false">IF(AND(D366="",E366=""),"",$E$3-SUM(D$6:D366)+SUM(E$6:E366))</f>
        <v/>
      </c>
      <c r="G366" s="23"/>
      <c r="H366" s="23"/>
      <c r="I366" s="16" t="str">
        <f aca="false">IF(AND(N(D366)&lt;&gt;0,UPPER(G366)="N"),COUNTIFS(D$6:D366,"&lt;&gt;0",D$6:D366,"&lt;&gt;",G$6:G366,"N"),"")</f>
        <v/>
      </c>
      <c r="J366" s="16" t="str">
        <f aca="false">IF(AND(N(E366)&lt;&gt;0,UPPER(G366)="N"),COUNTIFS(E$6:E366,"&lt;&gt;0",E$6:E366,"&lt;&gt;",G$6:G366,"N"),"")</f>
        <v/>
      </c>
    </row>
    <row r="367" customFormat="false" ht="15" hidden="false" customHeight="true" outlineLevel="0" collapsed="false">
      <c r="A367" s="22"/>
      <c r="B367" s="23"/>
      <c r="C367" s="23"/>
      <c r="D367" s="24"/>
      <c r="E367" s="24"/>
      <c r="F367" s="25" t="str">
        <f aca="false">IF(AND(D367="",E367=""),"",$E$3-SUM(D$6:D367)+SUM(E$6:E367))</f>
        <v/>
      </c>
      <c r="G367" s="23"/>
      <c r="H367" s="23"/>
      <c r="I367" s="16" t="str">
        <f aca="false">IF(AND(N(D367)&lt;&gt;0,UPPER(G367)="N"),COUNTIFS(D$6:D367,"&lt;&gt;0",D$6:D367,"&lt;&gt;",G$6:G367,"N"),"")</f>
        <v/>
      </c>
      <c r="J367" s="16" t="str">
        <f aca="false">IF(AND(N(E367)&lt;&gt;0,UPPER(G367)="N"),COUNTIFS(E$6:E367,"&lt;&gt;0",E$6:E367,"&lt;&gt;",G$6:G367,"N"),"")</f>
        <v/>
      </c>
    </row>
    <row r="368" customFormat="false" ht="15" hidden="false" customHeight="true" outlineLevel="0" collapsed="false">
      <c r="A368" s="22"/>
      <c r="B368" s="23"/>
      <c r="C368" s="23"/>
      <c r="D368" s="24"/>
      <c r="E368" s="24"/>
      <c r="F368" s="25" t="str">
        <f aca="false">IF(AND(D368="",E368=""),"",$E$3-SUM(D$6:D368)+SUM(E$6:E368))</f>
        <v/>
      </c>
      <c r="G368" s="23"/>
      <c r="H368" s="23"/>
      <c r="I368" s="16" t="str">
        <f aca="false">IF(AND(N(D368)&lt;&gt;0,UPPER(G368)="N"),COUNTIFS(D$6:D368,"&lt;&gt;0",D$6:D368,"&lt;&gt;",G$6:G368,"N"),"")</f>
        <v/>
      </c>
      <c r="J368" s="16" t="str">
        <f aca="false">IF(AND(N(E368)&lt;&gt;0,UPPER(G368)="N"),COUNTIFS(E$6:E368,"&lt;&gt;0",E$6:E368,"&lt;&gt;",G$6:G368,"N"),"")</f>
        <v/>
      </c>
    </row>
    <row r="369" customFormat="false" ht="15" hidden="false" customHeight="true" outlineLevel="0" collapsed="false">
      <c r="A369" s="22"/>
      <c r="B369" s="23"/>
      <c r="C369" s="23"/>
      <c r="D369" s="24"/>
      <c r="E369" s="24"/>
      <c r="F369" s="25" t="str">
        <f aca="false">IF(AND(D369="",E369=""),"",$E$3-SUM(D$6:D369)+SUM(E$6:E369))</f>
        <v/>
      </c>
      <c r="G369" s="23"/>
      <c r="H369" s="23"/>
      <c r="I369" s="16" t="str">
        <f aca="false">IF(AND(N(D369)&lt;&gt;0,UPPER(G369)="N"),COUNTIFS(D$6:D369,"&lt;&gt;0",D$6:D369,"&lt;&gt;",G$6:G369,"N"),"")</f>
        <v/>
      </c>
      <c r="J369" s="16" t="str">
        <f aca="false">IF(AND(N(E369)&lt;&gt;0,UPPER(G369)="N"),COUNTIFS(E$6:E369,"&lt;&gt;0",E$6:E369,"&lt;&gt;",G$6:G369,"N"),"")</f>
        <v/>
      </c>
    </row>
    <row r="370" customFormat="false" ht="15" hidden="false" customHeight="true" outlineLevel="0" collapsed="false">
      <c r="A370" s="22"/>
      <c r="B370" s="23"/>
      <c r="C370" s="23"/>
      <c r="D370" s="24"/>
      <c r="E370" s="24"/>
      <c r="F370" s="25" t="str">
        <f aca="false">IF(AND(D370="",E370=""),"",$E$3-SUM(D$6:D370)+SUM(E$6:E370))</f>
        <v/>
      </c>
      <c r="G370" s="23"/>
      <c r="H370" s="23"/>
      <c r="I370" s="16" t="str">
        <f aca="false">IF(AND(N(D370)&lt;&gt;0,UPPER(G370)="N"),COUNTIFS(D$6:D370,"&lt;&gt;0",D$6:D370,"&lt;&gt;",G$6:G370,"N"),"")</f>
        <v/>
      </c>
      <c r="J370" s="16" t="str">
        <f aca="false">IF(AND(N(E370)&lt;&gt;0,UPPER(G370)="N"),COUNTIFS(E$6:E370,"&lt;&gt;0",E$6:E370,"&lt;&gt;",G$6:G370,"N"),"")</f>
        <v/>
      </c>
    </row>
    <row r="371" customFormat="false" ht="15" hidden="false" customHeight="true" outlineLevel="0" collapsed="false">
      <c r="A371" s="22"/>
      <c r="B371" s="23"/>
      <c r="C371" s="23"/>
      <c r="D371" s="24"/>
      <c r="E371" s="24"/>
      <c r="F371" s="25" t="str">
        <f aca="false">IF(AND(D371="",E371=""),"",$E$3-SUM(D$6:D371)+SUM(E$6:E371))</f>
        <v/>
      </c>
      <c r="G371" s="23"/>
      <c r="H371" s="23"/>
      <c r="I371" s="16" t="str">
        <f aca="false">IF(AND(N(D371)&lt;&gt;0,UPPER(G371)="N"),COUNTIFS(D$6:D371,"&lt;&gt;0",D$6:D371,"&lt;&gt;",G$6:G371,"N"),"")</f>
        <v/>
      </c>
      <c r="J371" s="16" t="str">
        <f aca="false">IF(AND(N(E371)&lt;&gt;0,UPPER(G371)="N"),COUNTIFS(E$6:E371,"&lt;&gt;0",E$6:E371,"&lt;&gt;",G$6:G371,"N"),"")</f>
        <v/>
      </c>
    </row>
    <row r="372" customFormat="false" ht="15" hidden="false" customHeight="true" outlineLevel="0" collapsed="false">
      <c r="A372" s="22"/>
      <c r="B372" s="23"/>
      <c r="C372" s="23"/>
      <c r="D372" s="24"/>
      <c r="E372" s="24"/>
      <c r="F372" s="25" t="str">
        <f aca="false">IF(AND(D372="",E372=""),"",$E$3-SUM(D$6:D372)+SUM(E$6:E372))</f>
        <v/>
      </c>
      <c r="G372" s="23"/>
      <c r="H372" s="23"/>
      <c r="I372" s="16" t="str">
        <f aca="false">IF(AND(N(D372)&lt;&gt;0,UPPER(G372)="N"),COUNTIFS(D$6:D372,"&lt;&gt;0",D$6:D372,"&lt;&gt;",G$6:G372,"N"),"")</f>
        <v/>
      </c>
      <c r="J372" s="16" t="str">
        <f aca="false">IF(AND(N(E372)&lt;&gt;0,UPPER(G372)="N"),COUNTIFS(E$6:E372,"&lt;&gt;0",E$6:E372,"&lt;&gt;",G$6:G372,"N"),"")</f>
        <v/>
      </c>
    </row>
    <row r="373" customFormat="false" ht="15" hidden="false" customHeight="true" outlineLevel="0" collapsed="false">
      <c r="A373" s="22"/>
      <c r="B373" s="23"/>
      <c r="C373" s="23"/>
      <c r="D373" s="24"/>
      <c r="E373" s="24"/>
      <c r="F373" s="25" t="str">
        <f aca="false">IF(AND(D373="",E373=""),"",$E$3-SUM(D$6:D373)+SUM(E$6:E373))</f>
        <v/>
      </c>
      <c r="G373" s="23"/>
      <c r="H373" s="23"/>
      <c r="I373" s="16" t="str">
        <f aca="false">IF(AND(N(D373)&lt;&gt;0,UPPER(G373)="N"),COUNTIFS(D$6:D373,"&lt;&gt;0",D$6:D373,"&lt;&gt;",G$6:G373,"N"),"")</f>
        <v/>
      </c>
      <c r="J373" s="16" t="str">
        <f aca="false">IF(AND(N(E373)&lt;&gt;0,UPPER(G373)="N"),COUNTIFS(E$6:E373,"&lt;&gt;0",E$6:E373,"&lt;&gt;",G$6:G373,"N"),"")</f>
        <v/>
      </c>
    </row>
    <row r="374" customFormat="false" ht="15" hidden="false" customHeight="true" outlineLevel="0" collapsed="false">
      <c r="A374" s="22"/>
      <c r="B374" s="23"/>
      <c r="C374" s="23"/>
      <c r="D374" s="24"/>
      <c r="E374" s="24"/>
      <c r="F374" s="25" t="str">
        <f aca="false">IF(AND(D374="",E374=""),"",$E$3-SUM(D$6:D374)+SUM(E$6:E374))</f>
        <v/>
      </c>
      <c r="G374" s="23"/>
      <c r="H374" s="23"/>
      <c r="I374" s="16" t="str">
        <f aca="false">IF(AND(N(D374)&lt;&gt;0,UPPER(G374)="N"),COUNTIFS(D$6:D374,"&lt;&gt;0",D$6:D374,"&lt;&gt;",G$6:G374,"N"),"")</f>
        <v/>
      </c>
      <c r="J374" s="16" t="str">
        <f aca="false">IF(AND(N(E374)&lt;&gt;0,UPPER(G374)="N"),COUNTIFS(E$6:E374,"&lt;&gt;0",E$6:E374,"&lt;&gt;",G$6:G374,"N"),"")</f>
        <v/>
      </c>
    </row>
    <row r="375" customFormat="false" ht="15" hidden="false" customHeight="true" outlineLevel="0" collapsed="false">
      <c r="A375" s="22"/>
      <c r="B375" s="23"/>
      <c r="C375" s="23"/>
      <c r="D375" s="24"/>
      <c r="E375" s="24"/>
      <c r="F375" s="25" t="str">
        <f aca="false">IF(AND(D375="",E375=""),"",$E$3-SUM(D$6:D375)+SUM(E$6:E375))</f>
        <v/>
      </c>
      <c r="G375" s="23"/>
      <c r="H375" s="23"/>
      <c r="I375" s="16" t="str">
        <f aca="false">IF(AND(N(D375)&lt;&gt;0,UPPER(G375)="N"),COUNTIFS(D$6:D375,"&lt;&gt;0",D$6:D375,"&lt;&gt;",G$6:G375,"N"),"")</f>
        <v/>
      </c>
      <c r="J375" s="16" t="str">
        <f aca="false">IF(AND(N(E375)&lt;&gt;0,UPPER(G375)="N"),COUNTIFS(E$6:E375,"&lt;&gt;0",E$6:E375,"&lt;&gt;",G$6:G375,"N"),"")</f>
        <v/>
      </c>
    </row>
    <row r="376" customFormat="false" ht="15" hidden="false" customHeight="true" outlineLevel="0" collapsed="false">
      <c r="A376" s="22"/>
      <c r="B376" s="23"/>
      <c r="C376" s="23"/>
      <c r="D376" s="24"/>
      <c r="E376" s="24"/>
      <c r="F376" s="25" t="str">
        <f aca="false">IF(AND(D376="",E376=""),"",$E$3-SUM(D$6:D376)+SUM(E$6:E376))</f>
        <v/>
      </c>
      <c r="G376" s="23"/>
      <c r="H376" s="23"/>
      <c r="I376" s="16" t="str">
        <f aca="false">IF(AND(N(D376)&lt;&gt;0,UPPER(G376)="N"),COUNTIFS(D$6:D376,"&lt;&gt;0",D$6:D376,"&lt;&gt;",G$6:G376,"N"),"")</f>
        <v/>
      </c>
      <c r="J376" s="16" t="str">
        <f aca="false">IF(AND(N(E376)&lt;&gt;0,UPPER(G376)="N"),COUNTIFS(E$6:E376,"&lt;&gt;0",E$6:E376,"&lt;&gt;",G$6:G376,"N"),"")</f>
        <v/>
      </c>
    </row>
    <row r="377" customFormat="false" ht="15" hidden="false" customHeight="true" outlineLevel="0" collapsed="false">
      <c r="A377" s="22"/>
      <c r="B377" s="23"/>
      <c r="C377" s="23"/>
      <c r="D377" s="24"/>
      <c r="E377" s="24"/>
      <c r="F377" s="25" t="str">
        <f aca="false">IF(AND(D377="",E377=""),"",$E$3-SUM(D$6:D377)+SUM(E$6:E377))</f>
        <v/>
      </c>
      <c r="G377" s="23"/>
      <c r="H377" s="23"/>
      <c r="I377" s="16" t="str">
        <f aca="false">IF(AND(N(D377)&lt;&gt;0,UPPER(G377)="N"),COUNTIFS(D$6:D377,"&lt;&gt;0",D$6:D377,"&lt;&gt;",G$6:G377,"N"),"")</f>
        <v/>
      </c>
      <c r="J377" s="16" t="str">
        <f aca="false">IF(AND(N(E377)&lt;&gt;0,UPPER(G377)="N"),COUNTIFS(E$6:E377,"&lt;&gt;0",E$6:E377,"&lt;&gt;",G$6:G377,"N"),"")</f>
        <v/>
      </c>
    </row>
    <row r="378" customFormat="false" ht="15" hidden="false" customHeight="true" outlineLevel="0" collapsed="false">
      <c r="A378" s="22"/>
      <c r="B378" s="23"/>
      <c r="C378" s="23"/>
      <c r="D378" s="24"/>
      <c r="E378" s="24"/>
      <c r="F378" s="25" t="str">
        <f aca="false">IF(AND(D378="",E378=""),"",$E$3-SUM(D$6:D378)+SUM(E$6:E378))</f>
        <v/>
      </c>
      <c r="G378" s="23"/>
      <c r="H378" s="23"/>
      <c r="I378" s="16" t="str">
        <f aca="false">IF(AND(N(D378)&lt;&gt;0,UPPER(G378)="N"),COUNTIFS(D$6:D378,"&lt;&gt;0",D$6:D378,"&lt;&gt;",G$6:G378,"N"),"")</f>
        <v/>
      </c>
      <c r="J378" s="16" t="str">
        <f aca="false">IF(AND(N(E378)&lt;&gt;0,UPPER(G378)="N"),COUNTIFS(E$6:E378,"&lt;&gt;0",E$6:E378,"&lt;&gt;",G$6:G378,"N"),"")</f>
        <v/>
      </c>
    </row>
    <row r="379" customFormat="false" ht="15" hidden="false" customHeight="true" outlineLevel="0" collapsed="false">
      <c r="A379" s="22"/>
      <c r="B379" s="23"/>
      <c r="C379" s="23"/>
      <c r="D379" s="24"/>
      <c r="E379" s="24"/>
      <c r="F379" s="25" t="str">
        <f aca="false">IF(AND(D379="",E379=""),"",$E$3-SUM(D$6:D379)+SUM(E$6:E379))</f>
        <v/>
      </c>
      <c r="G379" s="23"/>
      <c r="H379" s="23"/>
      <c r="I379" s="16" t="str">
        <f aca="false">IF(AND(N(D379)&lt;&gt;0,UPPER(G379)="N"),COUNTIFS(D$6:D379,"&lt;&gt;0",D$6:D379,"&lt;&gt;",G$6:G379,"N"),"")</f>
        <v/>
      </c>
      <c r="J379" s="16" t="str">
        <f aca="false">IF(AND(N(E379)&lt;&gt;0,UPPER(G379)="N"),COUNTIFS(E$6:E379,"&lt;&gt;0",E$6:E379,"&lt;&gt;",G$6:G379,"N"),"")</f>
        <v/>
      </c>
    </row>
    <row r="380" customFormat="false" ht="15" hidden="false" customHeight="true" outlineLevel="0" collapsed="false">
      <c r="A380" s="22"/>
      <c r="B380" s="23"/>
      <c r="C380" s="23"/>
      <c r="D380" s="24"/>
      <c r="E380" s="24"/>
      <c r="F380" s="25" t="str">
        <f aca="false">IF(AND(D380="",E380=""),"",$E$3-SUM(D$6:D380)+SUM(E$6:E380))</f>
        <v/>
      </c>
      <c r="G380" s="23"/>
      <c r="H380" s="23"/>
      <c r="I380" s="16" t="str">
        <f aca="false">IF(AND(N(D380)&lt;&gt;0,UPPER(G380)="N"),COUNTIFS(D$6:D380,"&lt;&gt;0",D$6:D380,"&lt;&gt;",G$6:G380,"N"),"")</f>
        <v/>
      </c>
      <c r="J380" s="16" t="str">
        <f aca="false">IF(AND(N(E380)&lt;&gt;0,UPPER(G380)="N"),COUNTIFS(E$6:E380,"&lt;&gt;0",E$6:E380,"&lt;&gt;",G$6:G380,"N"),"")</f>
        <v/>
      </c>
    </row>
    <row r="381" customFormat="false" ht="15" hidden="false" customHeight="true" outlineLevel="0" collapsed="false">
      <c r="A381" s="22"/>
      <c r="B381" s="23"/>
      <c r="C381" s="23"/>
      <c r="D381" s="24"/>
      <c r="E381" s="24"/>
      <c r="F381" s="25" t="str">
        <f aca="false">IF(AND(D381="",E381=""),"",$E$3-SUM(D$6:D381)+SUM(E$6:E381))</f>
        <v/>
      </c>
      <c r="G381" s="23"/>
      <c r="H381" s="23"/>
      <c r="I381" s="16" t="str">
        <f aca="false">IF(AND(N(D381)&lt;&gt;0,UPPER(G381)="N"),COUNTIFS(D$6:D381,"&lt;&gt;0",D$6:D381,"&lt;&gt;",G$6:G381,"N"),"")</f>
        <v/>
      </c>
      <c r="J381" s="16" t="str">
        <f aca="false">IF(AND(N(E381)&lt;&gt;0,UPPER(G381)="N"),COUNTIFS(E$6:E381,"&lt;&gt;0",E$6:E381,"&lt;&gt;",G$6:G381,"N"),"")</f>
        <v/>
      </c>
    </row>
    <row r="382" customFormat="false" ht="15" hidden="false" customHeight="true" outlineLevel="0" collapsed="false">
      <c r="A382" s="22"/>
      <c r="B382" s="23"/>
      <c r="C382" s="23"/>
      <c r="D382" s="24"/>
      <c r="E382" s="24"/>
      <c r="F382" s="25" t="str">
        <f aca="false">IF(AND(D382="",E382=""),"",$E$3-SUM(D$6:D382)+SUM(E$6:E382))</f>
        <v/>
      </c>
      <c r="G382" s="23"/>
      <c r="H382" s="23"/>
      <c r="I382" s="16" t="str">
        <f aca="false">IF(AND(N(D382)&lt;&gt;0,UPPER(G382)="N"),COUNTIFS(D$6:D382,"&lt;&gt;0",D$6:D382,"&lt;&gt;",G$6:G382,"N"),"")</f>
        <v/>
      </c>
      <c r="J382" s="16" t="str">
        <f aca="false">IF(AND(N(E382)&lt;&gt;0,UPPER(G382)="N"),COUNTIFS(E$6:E382,"&lt;&gt;0",E$6:E382,"&lt;&gt;",G$6:G382,"N"),"")</f>
        <v/>
      </c>
    </row>
    <row r="383" customFormat="false" ht="15" hidden="false" customHeight="true" outlineLevel="0" collapsed="false">
      <c r="A383" s="22"/>
      <c r="B383" s="23"/>
      <c r="C383" s="23"/>
      <c r="D383" s="24"/>
      <c r="E383" s="24"/>
      <c r="F383" s="25" t="str">
        <f aca="false">IF(AND(D383="",E383=""),"",$E$3-SUM(D$6:D383)+SUM(E$6:E383))</f>
        <v/>
      </c>
      <c r="G383" s="23"/>
      <c r="H383" s="23"/>
      <c r="I383" s="16" t="str">
        <f aca="false">IF(AND(N(D383)&lt;&gt;0,UPPER(G383)="N"),COUNTIFS(D$6:D383,"&lt;&gt;0",D$6:D383,"&lt;&gt;",G$6:G383,"N"),"")</f>
        <v/>
      </c>
      <c r="J383" s="16" t="str">
        <f aca="false">IF(AND(N(E383)&lt;&gt;0,UPPER(G383)="N"),COUNTIFS(E$6:E383,"&lt;&gt;0",E$6:E383,"&lt;&gt;",G$6:G383,"N"),"")</f>
        <v/>
      </c>
    </row>
    <row r="384" customFormat="false" ht="15" hidden="false" customHeight="true" outlineLevel="0" collapsed="false">
      <c r="A384" s="22"/>
      <c r="B384" s="23"/>
      <c r="C384" s="23"/>
      <c r="D384" s="24"/>
      <c r="E384" s="24"/>
      <c r="F384" s="25" t="str">
        <f aca="false">IF(AND(D384="",E384=""),"",$E$3-SUM(D$6:D384)+SUM(E$6:E384))</f>
        <v/>
      </c>
      <c r="G384" s="23"/>
      <c r="H384" s="23"/>
      <c r="I384" s="16" t="str">
        <f aca="false">IF(AND(N(D384)&lt;&gt;0,UPPER(G384)="N"),COUNTIFS(D$6:D384,"&lt;&gt;0",D$6:D384,"&lt;&gt;",G$6:G384,"N"),"")</f>
        <v/>
      </c>
      <c r="J384" s="16" t="str">
        <f aca="false">IF(AND(N(E384)&lt;&gt;0,UPPER(G384)="N"),COUNTIFS(E$6:E384,"&lt;&gt;0",E$6:E384,"&lt;&gt;",G$6:G384,"N"),"")</f>
        <v/>
      </c>
    </row>
    <row r="385" customFormat="false" ht="15" hidden="false" customHeight="true" outlineLevel="0" collapsed="false">
      <c r="A385" s="22"/>
      <c r="B385" s="23"/>
      <c r="C385" s="23"/>
      <c r="D385" s="24"/>
      <c r="E385" s="24"/>
      <c r="F385" s="25" t="str">
        <f aca="false">IF(AND(D385="",E385=""),"",$E$3-SUM(D$6:D385)+SUM(E$6:E385))</f>
        <v/>
      </c>
      <c r="G385" s="23"/>
      <c r="H385" s="23"/>
      <c r="I385" s="16" t="str">
        <f aca="false">IF(AND(N(D385)&lt;&gt;0,UPPER(G385)="N"),COUNTIFS(D$6:D385,"&lt;&gt;0",D$6:D385,"&lt;&gt;",G$6:G385,"N"),"")</f>
        <v/>
      </c>
      <c r="J385" s="16" t="str">
        <f aca="false">IF(AND(N(E385)&lt;&gt;0,UPPER(G385)="N"),COUNTIFS(E$6:E385,"&lt;&gt;0",E$6:E385,"&lt;&gt;",G$6:G385,"N"),"")</f>
        <v/>
      </c>
    </row>
    <row r="386" customFormat="false" ht="15" hidden="false" customHeight="true" outlineLevel="0" collapsed="false">
      <c r="A386" s="22"/>
      <c r="B386" s="23"/>
      <c r="C386" s="23"/>
      <c r="D386" s="24"/>
      <c r="E386" s="24"/>
      <c r="F386" s="25" t="str">
        <f aca="false">IF(AND(D386="",E386=""),"",$E$3-SUM(D$6:D386)+SUM(E$6:E386))</f>
        <v/>
      </c>
      <c r="G386" s="23"/>
      <c r="H386" s="23"/>
      <c r="I386" s="16" t="str">
        <f aca="false">IF(AND(N(D386)&lt;&gt;0,UPPER(G386)="N"),COUNTIFS(D$6:D386,"&lt;&gt;0",D$6:D386,"&lt;&gt;",G$6:G386,"N"),"")</f>
        <v/>
      </c>
      <c r="J386" s="16" t="str">
        <f aca="false">IF(AND(N(E386)&lt;&gt;0,UPPER(G386)="N"),COUNTIFS(E$6:E386,"&lt;&gt;0",E$6:E386,"&lt;&gt;",G$6:G386,"N"),"")</f>
        <v/>
      </c>
    </row>
    <row r="387" customFormat="false" ht="15" hidden="false" customHeight="true" outlineLevel="0" collapsed="false">
      <c r="A387" s="22"/>
      <c r="B387" s="23"/>
      <c r="C387" s="23"/>
      <c r="D387" s="24"/>
      <c r="E387" s="24"/>
      <c r="F387" s="25" t="str">
        <f aca="false">IF(AND(D387="",E387=""),"",$E$3-SUM(D$6:D387)+SUM(E$6:E387))</f>
        <v/>
      </c>
      <c r="G387" s="23"/>
      <c r="H387" s="23"/>
      <c r="I387" s="16" t="str">
        <f aca="false">IF(AND(N(D387)&lt;&gt;0,UPPER(G387)="N"),COUNTIFS(D$6:D387,"&lt;&gt;0",D$6:D387,"&lt;&gt;",G$6:G387,"N"),"")</f>
        <v/>
      </c>
      <c r="J387" s="16" t="str">
        <f aca="false">IF(AND(N(E387)&lt;&gt;0,UPPER(G387)="N"),COUNTIFS(E$6:E387,"&lt;&gt;0",E$6:E387,"&lt;&gt;",G$6:G387,"N"),"")</f>
        <v/>
      </c>
    </row>
    <row r="388" customFormat="false" ht="15" hidden="false" customHeight="true" outlineLevel="0" collapsed="false">
      <c r="A388" s="22"/>
      <c r="B388" s="23"/>
      <c r="C388" s="23"/>
      <c r="D388" s="24"/>
      <c r="E388" s="24"/>
      <c r="F388" s="25" t="str">
        <f aca="false">IF(AND(D388="",E388=""),"",$E$3-SUM(D$6:D388)+SUM(E$6:E388))</f>
        <v/>
      </c>
      <c r="G388" s="23"/>
      <c r="H388" s="23"/>
      <c r="I388" s="16" t="str">
        <f aca="false">IF(AND(N(D388)&lt;&gt;0,UPPER(G388)="N"),COUNTIFS(D$6:D388,"&lt;&gt;0",D$6:D388,"&lt;&gt;",G$6:G388,"N"),"")</f>
        <v/>
      </c>
      <c r="J388" s="16" t="str">
        <f aca="false">IF(AND(N(E388)&lt;&gt;0,UPPER(G388)="N"),COUNTIFS(E$6:E388,"&lt;&gt;0",E$6:E388,"&lt;&gt;",G$6:G388,"N"),"")</f>
        <v/>
      </c>
    </row>
    <row r="389" customFormat="false" ht="15" hidden="false" customHeight="true" outlineLevel="0" collapsed="false">
      <c r="A389" s="22"/>
      <c r="B389" s="23"/>
      <c r="C389" s="23"/>
      <c r="D389" s="24"/>
      <c r="E389" s="24"/>
      <c r="F389" s="25" t="str">
        <f aca="false">IF(AND(D389="",E389=""),"",$E$3-SUM(D$6:D389)+SUM(E$6:E389))</f>
        <v/>
      </c>
      <c r="G389" s="23"/>
      <c r="H389" s="23"/>
      <c r="I389" s="16" t="str">
        <f aca="false">IF(AND(N(D389)&lt;&gt;0,UPPER(G389)="N"),COUNTIFS(D$6:D389,"&lt;&gt;0",D$6:D389,"&lt;&gt;",G$6:G389,"N"),"")</f>
        <v/>
      </c>
      <c r="J389" s="16" t="str">
        <f aca="false">IF(AND(N(E389)&lt;&gt;0,UPPER(G389)="N"),COUNTIFS(E$6:E389,"&lt;&gt;0",E$6:E389,"&lt;&gt;",G$6:G389,"N"),"")</f>
        <v/>
      </c>
    </row>
    <row r="390" customFormat="false" ht="15" hidden="false" customHeight="true" outlineLevel="0" collapsed="false">
      <c r="A390" s="22"/>
      <c r="B390" s="23"/>
      <c r="C390" s="23"/>
      <c r="D390" s="24"/>
      <c r="E390" s="24"/>
      <c r="F390" s="25" t="str">
        <f aca="false">IF(AND(D390="",E390=""),"",$E$3-SUM(D$6:D390)+SUM(E$6:E390))</f>
        <v/>
      </c>
      <c r="G390" s="23"/>
      <c r="H390" s="23"/>
      <c r="I390" s="16" t="str">
        <f aca="false">IF(AND(N(D390)&lt;&gt;0,UPPER(G390)="N"),COUNTIFS(D$6:D390,"&lt;&gt;0",D$6:D390,"&lt;&gt;",G$6:G390,"N"),"")</f>
        <v/>
      </c>
      <c r="J390" s="16" t="str">
        <f aca="false">IF(AND(N(E390)&lt;&gt;0,UPPER(G390)="N"),COUNTIFS(E$6:E390,"&lt;&gt;0",E$6:E390,"&lt;&gt;",G$6:G390,"N"),"")</f>
        <v/>
      </c>
    </row>
    <row r="391" customFormat="false" ht="15" hidden="false" customHeight="true" outlineLevel="0" collapsed="false">
      <c r="A391" s="22"/>
      <c r="B391" s="23"/>
      <c r="C391" s="23"/>
      <c r="D391" s="24"/>
      <c r="E391" s="24"/>
      <c r="F391" s="25" t="str">
        <f aca="false">IF(AND(D391="",E391=""),"",$E$3-SUM(D$6:D391)+SUM(E$6:E391))</f>
        <v/>
      </c>
      <c r="G391" s="23"/>
      <c r="H391" s="23"/>
      <c r="I391" s="16" t="str">
        <f aca="false">IF(AND(N(D391)&lt;&gt;0,UPPER(G391)="N"),COUNTIFS(D$6:D391,"&lt;&gt;0",D$6:D391,"&lt;&gt;",G$6:G391,"N"),"")</f>
        <v/>
      </c>
      <c r="J391" s="16" t="str">
        <f aca="false">IF(AND(N(E391)&lt;&gt;0,UPPER(G391)="N"),COUNTIFS(E$6:E391,"&lt;&gt;0",E$6:E391,"&lt;&gt;",G$6:G391,"N"),"")</f>
        <v/>
      </c>
    </row>
    <row r="392" customFormat="false" ht="15" hidden="false" customHeight="true" outlineLevel="0" collapsed="false">
      <c r="A392" s="22"/>
      <c r="B392" s="23"/>
      <c r="C392" s="23"/>
      <c r="D392" s="24"/>
      <c r="E392" s="24"/>
      <c r="F392" s="25" t="str">
        <f aca="false">IF(AND(D392="",E392=""),"",$E$3-SUM(D$6:D392)+SUM(E$6:E392))</f>
        <v/>
      </c>
      <c r="G392" s="23"/>
      <c r="H392" s="23"/>
      <c r="I392" s="16" t="str">
        <f aca="false">IF(AND(N(D392)&lt;&gt;0,UPPER(G392)="N"),COUNTIFS(D$6:D392,"&lt;&gt;0",D$6:D392,"&lt;&gt;",G$6:G392,"N"),"")</f>
        <v/>
      </c>
      <c r="J392" s="16" t="str">
        <f aca="false">IF(AND(N(E392)&lt;&gt;0,UPPER(G392)="N"),COUNTIFS(E$6:E392,"&lt;&gt;0",E$6:E392,"&lt;&gt;",G$6:G392,"N"),"")</f>
        <v/>
      </c>
    </row>
    <row r="393" customFormat="false" ht="15" hidden="false" customHeight="true" outlineLevel="0" collapsed="false">
      <c r="A393" s="22"/>
      <c r="B393" s="23"/>
      <c r="C393" s="23"/>
      <c r="D393" s="24"/>
      <c r="E393" s="24"/>
      <c r="F393" s="25" t="str">
        <f aca="false">IF(AND(D393="",E393=""),"",$E$3-SUM(D$6:D393)+SUM(E$6:E393))</f>
        <v/>
      </c>
      <c r="G393" s="23"/>
      <c r="H393" s="23"/>
      <c r="I393" s="16" t="str">
        <f aca="false">IF(AND(N(D393)&lt;&gt;0,UPPER(G393)="N"),COUNTIFS(D$6:D393,"&lt;&gt;0",D$6:D393,"&lt;&gt;",G$6:G393,"N"),"")</f>
        <v/>
      </c>
      <c r="J393" s="16" t="str">
        <f aca="false">IF(AND(N(E393)&lt;&gt;0,UPPER(G393)="N"),COUNTIFS(E$6:E393,"&lt;&gt;0",E$6:E393,"&lt;&gt;",G$6:G393,"N"),"")</f>
        <v/>
      </c>
    </row>
    <row r="394" customFormat="false" ht="15" hidden="false" customHeight="true" outlineLevel="0" collapsed="false">
      <c r="A394" s="22"/>
      <c r="B394" s="23"/>
      <c r="C394" s="23"/>
      <c r="D394" s="24"/>
      <c r="E394" s="24"/>
      <c r="F394" s="25" t="str">
        <f aca="false">IF(AND(D394="",E394=""),"",$E$3-SUM(D$6:D394)+SUM(E$6:E394))</f>
        <v/>
      </c>
      <c r="G394" s="23"/>
      <c r="H394" s="23"/>
      <c r="I394" s="16" t="str">
        <f aca="false">IF(AND(N(D394)&lt;&gt;0,UPPER(G394)="N"),COUNTIFS(D$6:D394,"&lt;&gt;0",D$6:D394,"&lt;&gt;",G$6:G394,"N"),"")</f>
        <v/>
      </c>
      <c r="J394" s="16" t="str">
        <f aca="false">IF(AND(N(E394)&lt;&gt;0,UPPER(G394)="N"),COUNTIFS(E$6:E394,"&lt;&gt;0",E$6:E394,"&lt;&gt;",G$6:G394,"N"),"")</f>
        <v/>
      </c>
    </row>
    <row r="395" customFormat="false" ht="15" hidden="false" customHeight="true" outlineLevel="0" collapsed="false">
      <c r="A395" s="22"/>
      <c r="B395" s="23"/>
      <c r="C395" s="23"/>
      <c r="D395" s="24"/>
      <c r="E395" s="24"/>
      <c r="F395" s="25" t="str">
        <f aca="false">IF(AND(D395="",E395=""),"",$E$3-SUM(D$6:D395)+SUM(E$6:E395))</f>
        <v/>
      </c>
      <c r="G395" s="23"/>
      <c r="H395" s="23"/>
      <c r="I395" s="16" t="str">
        <f aca="false">IF(AND(N(D395)&lt;&gt;0,UPPER(G395)="N"),COUNTIFS(D$6:D395,"&lt;&gt;0",D$6:D395,"&lt;&gt;",G$6:G395,"N"),"")</f>
        <v/>
      </c>
      <c r="J395" s="16" t="str">
        <f aca="false">IF(AND(N(E395)&lt;&gt;0,UPPER(G395)="N"),COUNTIFS(E$6:E395,"&lt;&gt;0",E$6:E395,"&lt;&gt;",G$6:G395,"N"),"")</f>
        <v/>
      </c>
    </row>
    <row r="396" customFormat="false" ht="15" hidden="false" customHeight="true" outlineLevel="0" collapsed="false">
      <c r="A396" s="22"/>
      <c r="B396" s="23"/>
      <c r="C396" s="23"/>
      <c r="D396" s="24"/>
      <c r="E396" s="24"/>
      <c r="F396" s="25" t="str">
        <f aca="false">IF(AND(D396="",E396=""),"",$E$3-SUM(D$6:D396)+SUM(E$6:E396))</f>
        <v/>
      </c>
      <c r="G396" s="23"/>
      <c r="H396" s="23"/>
      <c r="I396" s="16" t="str">
        <f aca="false">IF(AND(N(D396)&lt;&gt;0,UPPER(G396)="N"),COUNTIFS(D$6:D396,"&lt;&gt;0",D$6:D396,"&lt;&gt;",G$6:G396,"N"),"")</f>
        <v/>
      </c>
      <c r="J396" s="16" t="str">
        <f aca="false">IF(AND(N(E396)&lt;&gt;0,UPPER(G396)="N"),COUNTIFS(E$6:E396,"&lt;&gt;0",E$6:E396,"&lt;&gt;",G$6:G396,"N"),"")</f>
        <v/>
      </c>
    </row>
    <row r="397" customFormat="false" ht="15" hidden="false" customHeight="true" outlineLevel="0" collapsed="false">
      <c r="A397" s="22"/>
      <c r="B397" s="23"/>
      <c r="C397" s="23"/>
      <c r="D397" s="24"/>
      <c r="E397" s="24"/>
      <c r="F397" s="25" t="str">
        <f aca="false">IF(AND(D397="",E397=""),"",$E$3-SUM(D$6:D397)+SUM(E$6:E397))</f>
        <v/>
      </c>
      <c r="G397" s="23"/>
      <c r="H397" s="23"/>
      <c r="I397" s="16" t="str">
        <f aca="false">IF(AND(N(D397)&lt;&gt;0,UPPER(G397)="N"),COUNTIFS(D$6:D397,"&lt;&gt;0",D$6:D397,"&lt;&gt;",G$6:G397,"N"),"")</f>
        <v/>
      </c>
      <c r="J397" s="16" t="str">
        <f aca="false">IF(AND(N(E397)&lt;&gt;0,UPPER(G397)="N"),COUNTIFS(E$6:E397,"&lt;&gt;0",E$6:E397,"&lt;&gt;",G$6:G397,"N"),"")</f>
        <v/>
      </c>
    </row>
    <row r="398" customFormat="false" ht="15" hidden="false" customHeight="true" outlineLevel="0" collapsed="false">
      <c r="A398" s="22"/>
      <c r="B398" s="23"/>
      <c r="C398" s="23"/>
      <c r="D398" s="24"/>
      <c r="E398" s="24"/>
      <c r="F398" s="25" t="str">
        <f aca="false">IF(AND(D398="",E398=""),"",$E$3-SUM(D$6:D398)+SUM(E$6:E398))</f>
        <v/>
      </c>
      <c r="G398" s="23"/>
      <c r="H398" s="23"/>
      <c r="I398" s="16" t="str">
        <f aca="false">IF(AND(N(D398)&lt;&gt;0,UPPER(G398)="N"),COUNTIFS(D$6:D398,"&lt;&gt;0",D$6:D398,"&lt;&gt;",G$6:G398,"N"),"")</f>
        <v/>
      </c>
      <c r="J398" s="16" t="str">
        <f aca="false">IF(AND(N(E398)&lt;&gt;0,UPPER(G398)="N"),COUNTIFS(E$6:E398,"&lt;&gt;0",E$6:E398,"&lt;&gt;",G$6:G398,"N"),"")</f>
        <v/>
      </c>
    </row>
    <row r="399" customFormat="false" ht="15" hidden="false" customHeight="true" outlineLevel="0" collapsed="false">
      <c r="A399" s="22"/>
      <c r="B399" s="23"/>
      <c r="C399" s="23"/>
      <c r="D399" s="24"/>
      <c r="E399" s="24"/>
      <c r="F399" s="25" t="str">
        <f aca="false">IF(AND(D399="",E399=""),"",$E$3-SUM(D$6:D399)+SUM(E$6:E399))</f>
        <v/>
      </c>
      <c r="G399" s="23"/>
      <c r="H399" s="23"/>
      <c r="I399" s="16" t="str">
        <f aca="false">IF(AND(N(D399)&lt;&gt;0,UPPER(G399)="N"),COUNTIFS(D$6:D399,"&lt;&gt;0",D$6:D399,"&lt;&gt;",G$6:G399,"N"),"")</f>
        <v/>
      </c>
      <c r="J399" s="16" t="str">
        <f aca="false">IF(AND(N(E399)&lt;&gt;0,UPPER(G399)="N"),COUNTIFS(E$6:E399,"&lt;&gt;0",E$6:E399,"&lt;&gt;",G$6:G399,"N"),"")</f>
        <v/>
      </c>
    </row>
    <row r="400" customFormat="false" ht="15" hidden="false" customHeight="true" outlineLevel="0" collapsed="false">
      <c r="A400" s="22"/>
      <c r="B400" s="23"/>
      <c r="C400" s="23"/>
      <c r="D400" s="24"/>
      <c r="E400" s="24"/>
      <c r="F400" s="25" t="str">
        <f aca="false">IF(AND(D400="",E400=""),"",$E$3-SUM(D$6:D400)+SUM(E$6:E400))</f>
        <v/>
      </c>
      <c r="G400" s="23"/>
      <c r="H400" s="23"/>
      <c r="I400" s="16" t="str">
        <f aca="false">IF(AND(N(D400)&lt;&gt;0,UPPER(G400)="N"),COUNTIFS(D$6:D400,"&lt;&gt;0",D$6:D400,"&lt;&gt;",G$6:G400,"N"),"")</f>
        <v/>
      </c>
      <c r="J400" s="16" t="str">
        <f aca="false">IF(AND(N(E400)&lt;&gt;0,UPPER(G400)="N"),COUNTIFS(E$6:E400,"&lt;&gt;0",E$6:E400,"&lt;&gt;",G$6:G400,"N"),"")</f>
        <v/>
      </c>
    </row>
    <row r="401" customFormat="false" ht="15" hidden="false" customHeight="true" outlineLevel="0" collapsed="false">
      <c r="A401" s="22"/>
      <c r="B401" s="23"/>
      <c r="C401" s="23"/>
      <c r="D401" s="24"/>
      <c r="E401" s="24"/>
      <c r="F401" s="25" t="str">
        <f aca="false">IF(AND(D401="",E401=""),"",$E$3-SUM(D$6:D401)+SUM(E$6:E401))</f>
        <v/>
      </c>
      <c r="G401" s="23"/>
      <c r="H401" s="23"/>
      <c r="I401" s="16" t="str">
        <f aca="false">IF(AND(N(D401)&lt;&gt;0,UPPER(G401)="N"),COUNTIFS(D$6:D401,"&lt;&gt;0",D$6:D401,"&lt;&gt;",G$6:G401,"N"),"")</f>
        <v/>
      </c>
      <c r="J401" s="16" t="str">
        <f aca="false">IF(AND(N(E401)&lt;&gt;0,UPPER(G401)="N"),COUNTIFS(E$6:E401,"&lt;&gt;0",E$6:E401,"&lt;&gt;",G$6:G401,"N"),"")</f>
        <v/>
      </c>
    </row>
    <row r="402" customFormat="false" ht="15" hidden="false" customHeight="true" outlineLevel="0" collapsed="false">
      <c r="A402" s="22"/>
      <c r="B402" s="23"/>
      <c r="C402" s="23"/>
      <c r="D402" s="24"/>
      <c r="E402" s="24"/>
      <c r="F402" s="25" t="str">
        <f aca="false">IF(AND(D402="",E402=""),"",$E$3-SUM(D$6:D402)+SUM(E$6:E402))</f>
        <v/>
      </c>
      <c r="G402" s="23"/>
      <c r="H402" s="23"/>
      <c r="I402" s="16" t="str">
        <f aca="false">IF(AND(N(D402)&lt;&gt;0,UPPER(G402)="N"),COUNTIFS(D$6:D402,"&lt;&gt;0",D$6:D402,"&lt;&gt;",G$6:G402,"N"),"")</f>
        <v/>
      </c>
      <c r="J402" s="16" t="str">
        <f aca="false">IF(AND(N(E402)&lt;&gt;0,UPPER(G402)="N"),COUNTIFS(E$6:E402,"&lt;&gt;0",E$6:E402,"&lt;&gt;",G$6:G402,"N"),"")</f>
        <v/>
      </c>
    </row>
    <row r="403" customFormat="false" ht="15" hidden="false" customHeight="true" outlineLevel="0" collapsed="false">
      <c r="A403" s="22"/>
      <c r="B403" s="23"/>
      <c r="C403" s="23"/>
      <c r="D403" s="24"/>
      <c r="E403" s="24"/>
      <c r="F403" s="25" t="str">
        <f aca="false">IF(AND(D403="",E403=""),"",$E$3-SUM(D$6:D403)+SUM(E$6:E403))</f>
        <v/>
      </c>
      <c r="G403" s="23"/>
      <c r="H403" s="23"/>
      <c r="I403" s="16" t="str">
        <f aca="false">IF(AND(N(D403)&lt;&gt;0,UPPER(G403)="N"),COUNTIFS(D$6:D403,"&lt;&gt;0",D$6:D403,"&lt;&gt;",G$6:G403,"N"),"")</f>
        <v/>
      </c>
      <c r="J403" s="16" t="str">
        <f aca="false">IF(AND(N(E403)&lt;&gt;0,UPPER(G403)="N"),COUNTIFS(E$6:E403,"&lt;&gt;0",E$6:E403,"&lt;&gt;",G$6:G403,"N"),"")</f>
        <v/>
      </c>
    </row>
    <row r="404" customFormat="false" ht="15" hidden="false" customHeight="true" outlineLevel="0" collapsed="false">
      <c r="A404" s="22"/>
      <c r="B404" s="23"/>
      <c r="C404" s="23"/>
      <c r="D404" s="24"/>
      <c r="E404" s="24"/>
      <c r="F404" s="25" t="str">
        <f aca="false">IF(AND(D404="",E404=""),"",$E$3-SUM(D$6:D404)+SUM(E$6:E404))</f>
        <v/>
      </c>
      <c r="G404" s="23"/>
      <c r="H404" s="23"/>
      <c r="I404" s="16" t="str">
        <f aca="false">IF(AND(N(D404)&lt;&gt;0,UPPER(G404)="N"),COUNTIFS(D$6:D404,"&lt;&gt;0",D$6:D404,"&lt;&gt;",G$6:G404,"N"),"")</f>
        <v/>
      </c>
      <c r="J404" s="16" t="str">
        <f aca="false">IF(AND(N(E404)&lt;&gt;0,UPPER(G404)="N"),COUNTIFS(E$6:E404,"&lt;&gt;0",E$6:E404,"&lt;&gt;",G$6:G404,"N"),"")</f>
        <v/>
      </c>
    </row>
    <row r="405" customFormat="false" ht="15" hidden="false" customHeight="true" outlineLevel="0" collapsed="false">
      <c r="A405" s="22"/>
      <c r="B405" s="23"/>
      <c r="C405" s="23"/>
      <c r="D405" s="24"/>
      <c r="E405" s="24"/>
      <c r="F405" s="25" t="str">
        <f aca="false">IF(AND(D405="",E405=""),"",$E$3-SUM(D$6:D405)+SUM(E$6:E405))</f>
        <v/>
      </c>
      <c r="G405" s="23"/>
      <c r="H405" s="23"/>
      <c r="I405" s="16" t="str">
        <f aca="false">IF(AND(N(D405)&lt;&gt;0,UPPER(G405)="N"),COUNTIFS(D$6:D405,"&lt;&gt;0",D$6:D405,"&lt;&gt;",G$6:G405,"N"),"")</f>
        <v/>
      </c>
      <c r="J405" s="16" t="str">
        <f aca="false">IF(AND(N(E405)&lt;&gt;0,UPPER(G405)="N"),COUNTIFS(E$6:E405,"&lt;&gt;0",E$6:E405,"&lt;&gt;",G$6:G405,"N"),"")</f>
        <v/>
      </c>
    </row>
  </sheetData>
  <conditionalFormatting sqref="A6:H405">
    <cfRule type="expression" priority="2" aboveAverage="0" equalAverage="0" bottom="0" percent="0" rank="0" text="" dxfId="0">
      <formula>UPPER($G6)="N"</formula>
    </cfRule>
  </conditionalFormatting>
  <dataValidations count="1">
    <dataValidation allowBlank="true" errorStyle="stop" operator="between" prompt="N if not yet recorded in your books" promptTitle="Select" showDropDown="false" showErrorMessage="false" showInputMessage="true" sqref="G6:G40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F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3"/>
    <col collapsed="false" customWidth="true" hidden="false" outlineLevel="0" max="3" min="3" style="1" width="44"/>
    <col collapsed="false" customWidth="true" hidden="false" outlineLevel="0" max="4" min="4" style="1" width="14"/>
    <col collapsed="false" customWidth="true" hidden="false" outlineLevel="0" max="6" min="5" style="1" width="16"/>
  </cols>
  <sheetData>
    <row r="1" customFormat="false" ht="21.75" hidden="false" customHeight="true" outlineLevel="0" collapsed="false">
      <c r="A1" s="13" t="s">
        <v>0</v>
      </c>
      <c r="F1" s="14" t="s">
        <v>51</v>
      </c>
    </row>
    <row r="3" customFormat="false" ht="15" hidden="false" customHeight="true" outlineLevel="0" collapsed="false">
      <c r="A3" s="26" t="s">
        <v>137</v>
      </c>
      <c r="B3" s="26"/>
      <c r="C3" s="20" t="s">
        <v>138</v>
      </c>
    </row>
    <row r="4" customFormat="false" ht="15" hidden="false" customHeight="true" outlineLevel="0" collapsed="false">
      <c r="A4" s="26" t="s">
        <v>139</v>
      </c>
      <c r="B4" s="26"/>
      <c r="C4" s="20" t="s">
        <v>140</v>
      </c>
    </row>
    <row r="5" customFormat="false" ht="15" hidden="false" customHeight="true" outlineLevel="0" collapsed="false">
      <c r="A5" s="26" t="s">
        <v>141</v>
      </c>
      <c r="B5" s="26"/>
      <c r="C5" s="19" t="n">
        <v>46112</v>
      </c>
    </row>
    <row r="7" customFormat="false" ht="30" hidden="false" customHeight="true" outlineLevel="0" collapsed="false">
      <c r="A7" s="17"/>
      <c r="B7" s="18"/>
      <c r="C7" s="18" t="s">
        <v>57</v>
      </c>
      <c r="D7" s="18"/>
      <c r="E7" s="18" t="s">
        <v>142</v>
      </c>
      <c r="F7" s="18" t="s">
        <v>142</v>
      </c>
    </row>
    <row r="8" customFormat="false" ht="15" hidden="false" customHeight="true" outlineLevel="0" collapsed="false">
      <c r="B8" s="26" t="s">
        <v>143</v>
      </c>
      <c r="C8" s="26"/>
      <c r="D8" s="26"/>
      <c r="F8" s="27" t="n">
        <f aca="false">IF(MAX('Bank Book'!$G$6:$G$405)=0,'Bank Book'!E3,'Bank Book'!E3+SUM('Bank Book'!$E$6:$E$405)-SUM('Bank Book'!$F$6:$F$405))</f>
        <v>250350</v>
      </c>
    </row>
    <row r="10" customFormat="false" ht="15" hidden="false" customHeight="true" outlineLevel="0" collapsed="false">
      <c r="B10" s="26" t="s">
        <v>144</v>
      </c>
      <c r="C10" s="26"/>
      <c r="D10" s="26"/>
      <c r="F10" s="27" t="n">
        <f aca="false">SUMIFS('Bank Book'!$F$6:$F$405,'Bank Book'!$H$6:$H$405,"&lt;&gt;Y")</f>
        <v>60150</v>
      </c>
    </row>
    <row r="11" customFormat="false" ht="15" hidden="false" customHeight="true" outlineLevel="0" collapsed="false">
      <c r="B11" s="28" t="n">
        <f aca="false">IFERROR(INDEX('Bank Book'!$A$6:$A$405,MATCH(1,'Bank Book'!$J$6:$J$405,0)),"")</f>
        <v>46105</v>
      </c>
      <c r="C11" s="29" t="str">
        <f aca="false">IFERROR(INDEX('Bank Book'!$C$6:$C$405,MATCH(1,'Bank Book'!$J$6:$J$405,0)),"")</f>
        <v>Electricity bill – CSPDCL</v>
      </c>
      <c r="D11" s="29" t="str">
        <f aca="false">IFERROR(INDEX('Bank Book'!$D$6:$D$405,MATCH(1,'Bank Book'!$J$6:$J$405,0)),"")</f>
        <v>000233</v>
      </c>
      <c r="E11" s="30" t="n">
        <f aca="false">IFERROR(INDEX('Bank Book'!$F$6:$F$405,MATCH(1,'Bank Book'!$J$6:$J$405,0)),"")</f>
        <v>21400</v>
      </c>
    </row>
    <row r="12" customFormat="false" ht="15" hidden="false" customHeight="true" outlineLevel="0" collapsed="false">
      <c r="B12" s="28" t="n">
        <f aca="false">IFERROR(INDEX('Bank Book'!$A$6:$A$405,MATCH(2,'Bank Book'!$J$6:$J$405,0)),"")</f>
        <v>46108</v>
      </c>
      <c r="C12" s="29" t="str">
        <f aca="false">IFERROR(INDEX('Bank Book'!$C$6:$C$405,MATCH(2,'Bank Book'!$J$6:$J$405,0)),"")</f>
        <v>Office supplies – Mehta Stationers</v>
      </c>
      <c r="D12" s="29" t="str">
        <f aca="false">IFERROR(INDEX('Bank Book'!$D$6:$D$405,MATCH(2,'Bank Book'!$J$6:$J$405,0)),"")</f>
        <v>000234</v>
      </c>
      <c r="E12" s="30" t="n">
        <f aca="false">IFERROR(INDEX('Bank Book'!$F$6:$F$405,MATCH(2,'Bank Book'!$J$6:$J$405,0)),"")</f>
        <v>8750</v>
      </c>
    </row>
    <row r="13" customFormat="false" ht="15" hidden="false" customHeight="true" outlineLevel="0" collapsed="false">
      <c r="B13" s="28" t="n">
        <f aca="false">IFERROR(INDEX('Bank Book'!$A$6:$A$405,MATCH(3,'Bank Book'!$J$6:$J$405,0)),"")</f>
        <v>46111</v>
      </c>
      <c r="C13" s="29" t="str">
        <f aca="false">IFERROR(INDEX('Bank Book'!$C$6:$C$405,MATCH(3,'Bank Book'!$J$6:$J$405,0)),"")</f>
        <v>Advance to contractor</v>
      </c>
      <c r="D13" s="29" t="str">
        <f aca="false">IFERROR(INDEX('Bank Book'!$D$6:$D$405,MATCH(3,'Bank Book'!$J$6:$J$405,0)),"")</f>
        <v>000235</v>
      </c>
      <c r="E13" s="30" t="n">
        <f aca="false">IFERROR(INDEX('Bank Book'!$F$6:$F$405,MATCH(3,'Bank Book'!$J$6:$J$405,0)),"")</f>
        <v>30000</v>
      </c>
    </row>
    <row r="14" customFormat="false" ht="15" hidden="false" customHeight="true" outlineLevel="0" collapsed="false">
      <c r="B14" s="28" t="str">
        <f aca="false">IFERROR(INDEX('Bank Book'!$A$6:$A$405,MATCH(4,'Bank Book'!$J$6:$J$405,0)),"")</f>
        <v/>
      </c>
      <c r="C14" s="29" t="str">
        <f aca="false">IFERROR(INDEX('Bank Book'!$C$6:$C$405,MATCH(4,'Bank Book'!$J$6:$J$405,0)),"")</f>
        <v/>
      </c>
      <c r="D14" s="29" t="str">
        <f aca="false">IFERROR(INDEX('Bank Book'!$D$6:$D$405,MATCH(4,'Bank Book'!$J$6:$J$405,0)),"")</f>
        <v/>
      </c>
      <c r="E14" s="30" t="str">
        <f aca="false">IFERROR(INDEX('Bank Book'!$F$6:$F$405,MATCH(4,'Bank Book'!$J$6:$J$405,0)),"")</f>
        <v/>
      </c>
    </row>
    <row r="15" customFormat="false" ht="15" hidden="false" customHeight="true" outlineLevel="0" collapsed="false">
      <c r="B15" s="28" t="str">
        <f aca="false">IFERROR(INDEX('Bank Book'!$A$6:$A$405,MATCH(5,'Bank Book'!$J$6:$J$405,0)),"")</f>
        <v/>
      </c>
      <c r="C15" s="29" t="str">
        <f aca="false">IFERROR(INDEX('Bank Book'!$C$6:$C$405,MATCH(5,'Bank Book'!$J$6:$J$405,0)),"")</f>
        <v/>
      </c>
      <c r="D15" s="29" t="str">
        <f aca="false">IFERROR(INDEX('Bank Book'!$D$6:$D$405,MATCH(5,'Bank Book'!$J$6:$J$405,0)),"")</f>
        <v/>
      </c>
      <c r="E15" s="30" t="str">
        <f aca="false">IFERROR(INDEX('Bank Book'!$F$6:$F$405,MATCH(5,'Bank Book'!$J$6:$J$405,0)),"")</f>
        <v/>
      </c>
    </row>
    <row r="16" customFormat="false" ht="15" hidden="false" customHeight="true" outlineLevel="0" collapsed="false">
      <c r="B16" s="28" t="str">
        <f aca="false">IFERROR(INDEX('Bank Book'!$A$6:$A$405,MATCH(6,'Bank Book'!$J$6:$J$405,0)),"")</f>
        <v/>
      </c>
      <c r="C16" s="29" t="str">
        <f aca="false">IFERROR(INDEX('Bank Book'!$C$6:$C$405,MATCH(6,'Bank Book'!$J$6:$J$405,0)),"")</f>
        <v/>
      </c>
      <c r="D16" s="29" t="str">
        <f aca="false">IFERROR(INDEX('Bank Book'!$D$6:$D$405,MATCH(6,'Bank Book'!$J$6:$J$405,0)),"")</f>
        <v/>
      </c>
      <c r="E16" s="30" t="str">
        <f aca="false">IFERROR(INDEX('Bank Book'!$F$6:$F$405,MATCH(6,'Bank Book'!$J$6:$J$405,0)),"")</f>
        <v/>
      </c>
    </row>
    <row r="17" customFormat="false" ht="15" hidden="false" customHeight="true" outlineLevel="0" collapsed="false">
      <c r="B17" s="28" t="str">
        <f aca="false">IFERROR(INDEX('Bank Book'!$A$6:$A$405,MATCH(7,'Bank Book'!$J$6:$J$405,0)),"")</f>
        <v/>
      </c>
      <c r="C17" s="29" t="str">
        <f aca="false">IFERROR(INDEX('Bank Book'!$C$6:$C$405,MATCH(7,'Bank Book'!$J$6:$J$405,0)),"")</f>
        <v/>
      </c>
      <c r="D17" s="29" t="str">
        <f aca="false">IFERROR(INDEX('Bank Book'!$D$6:$D$405,MATCH(7,'Bank Book'!$J$6:$J$405,0)),"")</f>
        <v/>
      </c>
      <c r="E17" s="30" t="str">
        <f aca="false">IFERROR(INDEX('Bank Book'!$F$6:$F$405,MATCH(7,'Bank Book'!$J$6:$J$405,0)),"")</f>
        <v/>
      </c>
    </row>
    <row r="18" customFormat="false" ht="15" hidden="false" customHeight="true" outlineLevel="0" collapsed="false">
      <c r="B18" s="28" t="str">
        <f aca="false">IFERROR(INDEX('Bank Book'!$A$6:$A$405,MATCH(8,'Bank Book'!$J$6:$J$405,0)),"")</f>
        <v/>
      </c>
      <c r="C18" s="29" t="str">
        <f aca="false">IFERROR(INDEX('Bank Book'!$C$6:$C$405,MATCH(8,'Bank Book'!$J$6:$J$405,0)),"")</f>
        <v/>
      </c>
      <c r="D18" s="29" t="str">
        <f aca="false">IFERROR(INDEX('Bank Book'!$D$6:$D$405,MATCH(8,'Bank Book'!$J$6:$J$405,0)),"")</f>
        <v/>
      </c>
      <c r="E18" s="30" t="str">
        <f aca="false">IFERROR(INDEX('Bank Book'!$F$6:$F$405,MATCH(8,'Bank Book'!$J$6:$J$405,0)),"")</f>
        <v/>
      </c>
    </row>
    <row r="19" customFormat="false" ht="15" hidden="false" customHeight="true" outlineLevel="0" collapsed="false">
      <c r="B19" s="28" t="str">
        <f aca="false">IFERROR(INDEX('Bank Book'!$A$6:$A$405,MATCH(9,'Bank Book'!$J$6:$J$405,0)),"")</f>
        <v/>
      </c>
      <c r="C19" s="29" t="str">
        <f aca="false">IFERROR(INDEX('Bank Book'!$C$6:$C$405,MATCH(9,'Bank Book'!$J$6:$J$405,0)),"")</f>
        <v/>
      </c>
      <c r="D19" s="29" t="str">
        <f aca="false">IFERROR(INDEX('Bank Book'!$D$6:$D$405,MATCH(9,'Bank Book'!$J$6:$J$405,0)),"")</f>
        <v/>
      </c>
      <c r="E19" s="30" t="str">
        <f aca="false">IFERROR(INDEX('Bank Book'!$F$6:$F$405,MATCH(9,'Bank Book'!$J$6:$J$405,0)),"")</f>
        <v/>
      </c>
    </row>
    <row r="20" customFormat="false" ht="15" hidden="false" customHeight="true" outlineLevel="0" collapsed="false">
      <c r="B20" s="28" t="str">
        <f aca="false">IFERROR(INDEX('Bank Book'!$A$6:$A$405,MATCH(10,'Bank Book'!$J$6:$J$405,0)),"")</f>
        <v/>
      </c>
      <c r="C20" s="29" t="str">
        <f aca="false">IFERROR(INDEX('Bank Book'!$C$6:$C$405,MATCH(10,'Bank Book'!$J$6:$J$405,0)),"")</f>
        <v/>
      </c>
      <c r="D20" s="29" t="str">
        <f aca="false">IFERROR(INDEX('Bank Book'!$D$6:$D$405,MATCH(10,'Bank Book'!$J$6:$J$405,0)),"")</f>
        <v/>
      </c>
      <c r="E20" s="30" t="str">
        <f aca="false">IFERROR(INDEX('Bank Book'!$F$6:$F$405,MATCH(10,'Bank Book'!$J$6:$J$405,0)),"")</f>
        <v/>
      </c>
    </row>
    <row r="21" customFormat="false" ht="15" hidden="false" customHeight="true" outlineLevel="0" collapsed="false">
      <c r="B21" s="28" t="str">
        <f aca="false">IFERROR(INDEX('Bank Book'!$A$6:$A$405,MATCH(11,'Bank Book'!$J$6:$J$405,0)),"")</f>
        <v/>
      </c>
      <c r="C21" s="29" t="str">
        <f aca="false">IFERROR(INDEX('Bank Book'!$C$6:$C$405,MATCH(11,'Bank Book'!$J$6:$J$405,0)),"")</f>
        <v/>
      </c>
      <c r="D21" s="29" t="str">
        <f aca="false">IFERROR(INDEX('Bank Book'!$D$6:$D$405,MATCH(11,'Bank Book'!$J$6:$J$405,0)),"")</f>
        <v/>
      </c>
      <c r="E21" s="30" t="str">
        <f aca="false">IFERROR(INDEX('Bank Book'!$F$6:$F$405,MATCH(11,'Bank Book'!$J$6:$J$405,0)),"")</f>
        <v/>
      </c>
    </row>
    <row r="22" customFormat="false" ht="15" hidden="false" customHeight="true" outlineLevel="0" collapsed="false">
      <c r="B22" s="28" t="str">
        <f aca="false">IFERROR(INDEX('Bank Book'!$A$6:$A$405,MATCH(12,'Bank Book'!$J$6:$J$405,0)),"")</f>
        <v/>
      </c>
      <c r="C22" s="29" t="str">
        <f aca="false">IFERROR(INDEX('Bank Book'!$C$6:$C$405,MATCH(12,'Bank Book'!$J$6:$J$405,0)),"")</f>
        <v/>
      </c>
      <c r="D22" s="29" t="str">
        <f aca="false">IFERROR(INDEX('Bank Book'!$D$6:$D$405,MATCH(12,'Bank Book'!$J$6:$J$405,0)),"")</f>
        <v/>
      </c>
      <c r="E22" s="30" t="str">
        <f aca="false">IFERROR(INDEX('Bank Book'!$F$6:$F$405,MATCH(12,'Bank Book'!$J$6:$J$405,0)),"")</f>
        <v/>
      </c>
    </row>
    <row r="23" customFormat="false" ht="15" hidden="false" customHeight="true" outlineLevel="0" collapsed="false">
      <c r="B23" s="28" t="str">
        <f aca="false">IFERROR(INDEX('Bank Book'!$A$6:$A$405,MATCH(13,'Bank Book'!$J$6:$J$405,0)),"")</f>
        <v/>
      </c>
      <c r="C23" s="29" t="str">
        <f aca="false">IFERROR(INDEX('Bank Book'!$C$6:$C$405,MATCH(13,'Bank Book'!$J$6:$J$405,0)),"")</f>
        <v/>
      </c>
      <c r="D23" s="29" t="str">
        <f aca="false">IFERROR(INDEX('Bank Book'!$D$6:$D$405,MATCH(13,'Bank Book'!$J$6:$J$405,0)),"")</f>
        <v/>
      </c>
      <c r="E23" s="30" t="str">
        <f aca="false">IFERROR(INDEX('Bank Book'!$F$6:$F$405,MATCH(13,'Bank Book'!$J$6:$J$405,0)),"")</f>
        <v/>
      </c>
    </row>
    <row r="24" customFormat="false" ht="15" hidden="false" customHeight="true" outlineLevel="0" collapsed="false">
      <c r="B24" s="28" t="str">
        <f aca="false">IFERROR(INDEX('Bank Book'!$A$6:$A$405,MATCH(14,'Bank Book'!$J$6:$J$405,0)),"")</f>
        <v/>
      </c>
      <c r="C24" s="29" t="str">
        <f aca="false">IFERROR(INDEX('Bank Book'!$C$6:$C$405,MATCH(14,'Bank Book'!$J$6:$J$405,0)),"")</f>
        <v/>
      </c>
      <c r="D24" s="29" t="str">
        <f aca="false">IFERROR(INDEX('Bank Book'!$D$6:$D$405,MATCH(14,'Bank Book'!$J$6:$J$405,0)),"")</f>
        <v/>
      </c>
      <c r="E24" s="30" t="str">
        <f aca="false">IFERROR(INDEX('Bank Book'!$F$6:$F$405,MATCH(14,'Bank Book'!$J$6:$J$405,0)),"")</f>
        <v/>
      </c>
    </row>
    <row r="25" customFormat="false" ht="15" hidden="false" customHeight="true" outlineLevel="0" collapsed="false">
      <c r="B25" s="28" t="str">
        <f aca="false">IFERROR(INDEX('Bank Book'!$A$6:$A$405,MATCH(15,'Bank Book'!$J$6:$J$405,0)),"")</f>
        <v/>
      </c>
      <c r="C25" s="29" t="str">
        <f aca="false">IFERROR(INDEX('Bank Book'!$C$6:$C$405,MATCH(15,'Bank Book'!$J$6:$J$405,0)),"")</f>
        <v/>
      </c>
      <c r="D25" s="29" t="str">
        <f aca="false">IFERROR(INDEX('Bank Book'!$D$6:$D$405,MATCH(15,'Bank Book'!$J$6:$J$405,0)),"")</f>
        <v/>
      </c>
      <c r="E25" s="30" t="str">
        <f aca="false">IFERROR(INDEX('Bank Book'!$F$6:$F$405,MATCH(15,'Bank Book'!$J$6:$J$405,0)),"")</f>
        <v/>
      </c>
    </row>
    <row r="26" customFormat="false" ht="15" hidden="false" customHeight="true" outlineLevel="0" collapsed="false">
      <c r="C26" s="3" t="str">
        <f aca="false">IF(MAX('Bank Book'!$J$6:$J$405)&gt;15,"… and "&amp;(MAX('Bank Book'!$J$6:$J$405)-15)&amp;" more items – see the source sheet","")</f>
        <v/>
      </c>
    </row>
    <row r="27" customFormat="false" ht="15" hidden="false" customHeight="true" outlineLevel="0" collapsed="false">
      <c r="B27" s="26" t="s">
        <v>145</v>
      </c>
      <c r="C27" s="26"/>
      <c r="D27" s="26"/>
      <c r="F27" s="27" t="n">
        <f aca="false">SUMIFS('Bank Statement'!$E$6:$E$405,'Bank Statement'!$G$6:$G$405,"N")</f>
        <v>49240</v>
      </c>
    </row>
    <row r="28" customFormat="false" ht="15" hidden="false" customHeight="true" outlineLevel="0" collapsed="false">
      <c r="B28" s="28" t="n">
        <f aca="false">IFERROR(INDEX('Bank Statement'!$A$6:$A$405,MATCH(1,'Bank Statement'!$J$6:$J$405,0)),"")</f>
        <v>46091</v>
      </c>
      <c r="C28" s="29" t="str">
        <f aca="false">IFERROR(INDEX('Bank Statement'!$B$6:$B$405,MATCH(1,'Bank Statement'!$J$6:$J$405,0)),"")</f>
        <v>NEFT CR AGARWAL INDUSTRIES ADV</v>
      </c>
      <c r="D28" s="29" t="str">
        <f aca="false">IFERROR(INDEX('Bank Statement'!$C$6:$C$405,MATCH(1,'Bank Statement'!$J$6:$J$405,0)),"")</f>
        <v>N26069A</v>
      </c>
      <c r="E28" s="30" t="n">
        <f aca="false">IFERROR(INDEX('Bank Statement'!$E$6:$E$405,MATCH(1,'Bank Statement'!$J$6:$J$405,0)),"")</f>
        <v>48000</v>
      </c>
    </row>
    <row r="29" customFormat="false" ht="15" hidden="false" customHeight="true" outlineLevel="0" collapsed="false">
      <c r="B29" s="28" t="n">
        <f aca="false">IFERROR(INDEX('Bank Statement'!$A$6:$A$405,MATCH(2,'Bank Statement'!$J$6:$J$405,0)),"")</f>
        <v>46112</v>
      </c>
      <c r="C29" s="29" t="str">
        <f aca="false">IFERROR(INDEX('Bank Statement'!$B$6:$B$405,MATCH(2,'Bank Statement'!$J$6:$J$405,0)),"")</f>
        <v>INTEREST CREDIT</v>
      </c>
      <c r="D29" s="29" t="str">
        <f aca="false">IFERROR(INDEX('Bank Statement'!$C$6:$C$405,MATCH(2,'Bank Statement'!$J$6:$J$405,0)),"")</f>
        <v>INT</v>
      </c>
      <c r="E29" s="30" t="n">
        <f aca="false">IFERROR(INDEX('Bank Statement'!$E$6:$E$405,MATCH(2,'Bank Statement'!$J$6:$J$405,0)),"")</f>
        <v>1240</v>
      </c>
    </row>
    <row r="30" customFormat="false" ht="15" hidden="false" customHeight="true" outlineLevel="0" collapsed="false">
      <c r="B30" s="28" t="str">
        <f aca="false">IFERROR(INDEX('Bank Statement'!$A$6:$A$405,MATCH(3,'Bank Statement'!$J$6:$J$405,0)),"")</f>
        <v/>
      </c>
      <c r="C30" s="29" t="str">
        <f aca="false">IFERROR(INDEX('Bank Statement'!$B$6:$B$405,MATCH(3,'Bank Statement'!$J$6:$J$405,0)),"")</f>
        <v/>
      </c>
      <c r="D30" s="29" t="str">
        <f aca="false">IFERROR(INDEX('Bank Statement'!$C$6:$C$405,MATCH(3,'Bank Statement'!$J$6:$J$405,0)),"")</f>
        <v/>
      </c>
      <c r="E30" s="30" t="str">
        <f aca="false">IFERROR(INDEX('Bank Statement'!$E$6:$E$405,MATCH(3,'Bank Statement'!$J$6:$J$405,0)),"")</f>
        <v/>
      </c>
    </row>
    <row r="31" customFormat="false" ht="15" hidden="false" customHeight="true" outlineLevel="0" collapsed="false">
      <c r="B31" s="28" t="str">
        <f aca="false">IFERROR(INDEX('Bank Statement'!$A$6:$A$405,MATCH(4,'Bank Statement'!$J$6:$J$405,0)),"")</f>
        <v/>
      </c>
      <c r="C31" s="29" t="str">
        <f aca="false">IFERROR(INDEX('Bank Statement'!$B$6:$B$405,MATCH(4,'Bank Statement'!$J$6:$J$405,0)),"")</f>
        <v/>
      </c>
      <c r="D31" s="29" t="str">
        <f aca="false">IFERROR(INDEX('Bank Statement'!$C$6:$C$405,MATCH(4,'Bank Statement'!$J$6:$J$405,0)),"")</f>
        <v/>
      </c>
      <c r="E31" s="30" t="str">
        <f aca="false">IFERROR(INDEX('Bank Statement'!$E$6:$E$405,MATCH(4,'Bank Statement'!$J$6:$J$405,0)),"")</f>
        <v/>
      </c>
    </row>
    <row r="32" customFormat="false" ht="15" hidden="false" customHeight="true" outlineLevel="0" collapsed="false">
      <c r="B32" s="28" t="str">
        <f aca="false">IFERROR(INDEX('Bank Statement'!$A$6:$A$405,MATCH(5,'Bank Statement'!$J$6:$J$405,0)),"")</f>
        <v/>
      </c>
      <c r="C32" s="29" t="str">
        <f aca="false">IFERROR(INDEX('Bank Statement'!$B$6:$B$405,MATCH(5,'Bank Statement'!$J$6:$J$405,0)),"")</f>
        <v/>
      </c>
      <c r="D32" s="29" t="str">
        <f aca="false">IFERROR(INDEX('Bank Statement'!$C$6:$C$405,MATCH(5,'Bank Statement'!$J$6:$J$405,0)),"")</f>
        <v/>
      </c>
      <c r="E32" s="30" t="str">
        <f aca="false">IFERROR(INDEX('Bank Statement'!$E$6:$E$405,MATCH(5,'Bank Statement'!$J$6:$J$405,0)),"")</f>
        <v/>
      </c>
    </row>
    <row r="33" customFormat="false" ht="15" hidden="false" customHeight="true" outlineLevel="0" collapsed="false">
      <c r="B33" s="28" t="str">
        <f aca="false">IFERROR(INDEX('Bank Statement'!$A$6:$A$405,MATCH(6,'Bank Statement'!$J$6:$J$405,0)),"")</f>
        <v/>
      </c>
      <c r="C33" s="29" t="str">
        <f aca="false">IFERROR(INDEX('Bank Statement'!$B$6:$B$405,MATCH(6,'Bank Statement'!$J$6:$J$405,0)),"")</f>
        <v/>
      </c>
      <c r="D33" s="29" t="str">
        <f aca="false">IFERROR(INDEX('Bank Statement'!$C$6:$C$405,MATCH(6,'Bank Statement'!$J$6:$J$405,0)),"")</f>
        <v/>
      </c>
      <c r="E33" s="30" t="str">
        <f aca="false">IFERROR(INDEX('Bank Statement'!$E$6:$E$405,MATCH(6,'Bank Statement'!$J$6:$J$405,0)),"")</f>
        <v/>
      </c>
    </row>
    <row r="34" customFormat="false" ht="15" hidden="false" customHeight="true" outlineLevel="0" collapsed="false">
      <c r="B34" s="28" t="str">
        <f aca="false">IFERROR(INDEX('Bank Statement'!$A$6:$A$405,MATCH(7,'Bank Statement'!$J$6:$J$405,0)),"")</f>
        <v/>
      </c>
      <c r="C34" s="29" t="str">
        <f aca="false">IFERROR(INDEX('Bank Statement'!$B$6:$B$405,MATCH(7,'Bank Statement'!$J$6:$J$405,0)),"")</f>
        <v/>
      </c>
      <c r="D34" s="29" t="str">
        <f aca="false">IFERROR(INDEX('Bank Statement'!$C$6:$C$405,MATCH(7,'Bank Statement'!$J$6:$J$405,0)),"")</f>
        <v/>
      </c>
      <c r="E34" s="30" t="str">
        <f aca="false">IFERROR(INDEX('Bank Statement'!$E$6:$E$405,MATCH(7,'Bank Statement'!$J$6:$J$405,0)),"")</f>
        <v/>
      </c>
    </row>
    <row r="35" customFormat="false" ht="15" hidden="false" customHeight="true" outlineLevel="0" collapsed="false">
      <c r="B35" s="28" t="str">
        <f aca="false">IFERROR(INDEX('Bank Statement'!$A$6:$A$405,MATCH(8,'Bank Statement'!$J$6:$J$405,0)),"")</f>
        <v/>
      </c>
      <c r="C35" s="29" t="str">
        <f aca="false">IFERROR(INDEX('Bank Statement'!$B$6:$B$405,MATCH(8,'Bank Statement'!$J$6:$J$405,0)),"")</f>
        <v/>
      </c>
      <c r="D35" s="29" t="str">
        <f aca="false">IFERROR(INDEX('Bank Statement'!$C$6:$C$405,MATCH(8,'Bank Statement'!$J$6:$J$405,0)),"")</f>
        <v/>
      </c>
      <c r="E35" s="30" t="str">
        <f aca="false">IFERROR(INDEX('Bank Statement'!$E$6:$E$405,MATCH(8,'Bank Statement'!$J$6:$J$405,0)),"")</f>
        <v/>
      </c>
    </row>
    <row r="36" customFormat="false" ht="15" hidden="false" customHeight="true" outlineLevel="0" collapsed="false">
      <c r="B36" s="28" t="str">
        <f aca="false">IFERROR(INDEX('Bank Statement'!$A$6:$A$405,MATCH(9,'Bank Statement'!$J$6:$J$405,0)),"")</f>
        <v/>
      </c>
      <c r="C36" s="29" t="str">
        <f aca="false">IFERROR(INDEX('Bank Statement'!$B$6:$B$405,MATCH(9,'Bank Statement'!$J$6:$J$405,0)),"")</f>
        <v/>
      </c>
      <c r="D36" s="29" t="str">
        <f aca="false">IFERROR(INDEX('Bank Statement'!$C$6:$C$405,MATCH(9,'Bank Statement'!$J$6:$J$405,0)),"")</f>
        <v/>
      </c>
      <c r="E36" s="30" t="str">
        <f aca="false">IFERROR(INDEX('Bank Statement'!$E$6:$E$405,MATCH(9,'Bank Statement'!$J$6:$J$405,0)),"")</f>
        <v/>
      </c>
    </row>
    <row r="37" customFormat="false" ht="15" hidden="false" customHeight="true" outlineLevel="0" collapsed="false">
      <c r="B37" s="28" t="str">
        <f aca="false">IFERROR(INDEX('Bank Statement'!$A$6:$A$405,MATCH(10,'Bank Statement'!$J$6:$J$405,0)),"")</f>
        <v/>
      </c>
      <c r="C37" s="29" t="str">
        <f aca="false">IFERROR(INDEX('Bank Statement'!$B$6:$B$405,MATCH(10,'Bank Statement'!$J$6:$J$405,0)),"")</f>
        <v/>
      </c>
      <c r="D37" s="29" t="str">
        <f aca="false">IFERROR(INDEX('Bank Statement'!$C$6:$C$405,MATCH(10,'Bank Statement'!$J$6:$J$405,0)),"")</f>
        <v/>
      </c>
      <c r="E37" s="30" t="str">
        <f aca="false">IFERROR(INDEX('Bank Statement'!$E$6:$E$405,MATCH(10,'Bank Statement'!$J$6:$J$405,0)),"")</f>
        <v/>
      </c>
    </row>
    <row r="38" customFormat="false" ht="15" hidden="false" customHeight="true" outlineLevel="0" collapsed="false">
      <c r="B38" s="28" t="str">
        <f aca="false">IFERROR(INDEX('Bank Statement'!$A$6:$A$405,MATCH(11,'Bank Statement'!$J$6:$J$405,0)),"")</f>
        <v/>
      </c>
      <c r="C38" s="29" t="str">
        <f aca="false">IFERROR(INDEX('Bank Statement'!$B$6:$B$405,MATCH(11,'Bank Statement'!$J$6:$J$405,0)),"")</f>
        <v/>
      </c>
      <c r="D38" s="29" t="str">
        <f aca="false">IFERROR(INDEX('Bank Statement'!$C$6:$C$405,MATCH(11,'Bank Statement'!$J$6:$J$405,0)),"")</f>
        <v/>
      </c>
      <c r="E38" s="30" t="str">
        <f aca="false">IFERROR(INDEX('Bank Statement'!$E$6:$E$405,MATCH(11,'Bank Statement'!$J$6:$J$405,0)),"")</f>
        <v/>
      </c>
    </row>
    <row r="39" customFormat="false" ht="15" hidden="false" customHeight="true" outlineLevel="0" collapsed="false">
      <c r="B39" s="28" t="str">
        <f aca="false">IFERROR(INDEX('Bank Statement'!$A$6:$A$405,MATCH(12,'Bank Statement'!$J$6:$J$405,0)),"")</f>
        <v/>
      </c>
      <c r="C39" s="29" t="str">
        <f aca="false">IFERROR(INDEX('Bank Statement'!$B$6:$B$405,MATCH(12,'Bank Statement'!$J$6:$J$405,0)),"")</f>
        <v/>
      </c>
      <c r="D39" s="29" t="str">
        <f aca="false">IFERROR(INDEX('Bank Statement'!$C$6:$C$405,MATCH(12,'Bank Statement'!$J$6:$J$405,0)),"")</f>
        <v/>
      </c>
      <c r="E39" s="30" t="str">
        <f aca="false">IFERROR(INDEX('Bank Statement'!$E$6:$E$405,MATCH(12,'Bank Statement'!$J$6:$J$405,0)),"")</f>
        <v/>
      </c>
    </row>
    <row r="40" customFormat="false" ht="15" hidden="false" customHeight="true" outlineLevel="0" collapsed="false">
      <c r="B40" s="28" t="str">
        <f aca="false">IFERROR(INDEX('Bank Statement'!$A$6:$A$405,MATCH(13,'Bank Statement'!$J$6:$J$405,0)),"")</f>
        <v/>
      </c>
      <c r="C40" s="29" t="str">
        <f aca="false">IFERROR(INDEX('Bank Statement'!$B$6:$B$405,MATCH(13,'Bank Statement'!$J$6:$J$405,0)),"")</f>
        <v/>
      </c>
      <c r="D40" s="29" t="str">
        <f aca="false">IFERROR(INDEX('Bank Statement'!$C$6:$C$405,MATCH(13,'Bank Statement'!$J$6:$J$405,0)),"")</f>
        <v/>
      </c>
      <c r="E40" s="30" t="str">
        <f aca="false">IFERROR(INDEX('Bank Statement'!$E$6:$E$405,MATCH(13,'Bank Statement'!$J$6:$J$405,0)),"")</f>
        <v/>
      </c>
    </row>
    <row r="41" customFormat="false" ht="15" hidden="false" customHeight="true" outlineLevel="0" collapsed="false">
      <c r="B41" s="28" t="str">
        <f aca="false">IFERROR(INDEX('Bank Statement'!$A$6:$A$405,MATCH(14,'Bank Statement'!$J$6:$J$405,0)),"")</f>
        <v/>
      </c>
      <c r="C41" s="29" t="str">
        <f aca="false">IFERROR(INDEX('Bank Statement'!$B$6:$B$405,MATCH(14,'Bank Statement'!$J$6:$J$405,0)),"")</f>
        <v/>
      </c>
      <c r="D41" s="29" t="str">
        <f aca="false">IFERROR(INDEX('Bank Statement'!$C$6:$C$405,MATCH(14,'Bank Statement'!$J$6:$J$405,0)),"")</f>
        <v/>
      </c>
      <c r="E41" s="30" t="str">
        <f aca="false">IFERROR(INDEX('Bank Statement'!$E$6:$E$405,MATCH(14,'Bank Statement'!$J$6:$J$405,0)),"")</f>
        <v/>
      </c>
    </row>
    <row r="42" customFormat="false" ht="15" hidden="false" customHeight="true" outlineLevel="0" collapsed="false">
      <c r="B42" s="28" t="str">
        <f aca="false">IFERROR(INDEX('Bank Statement'!$A$6:$A$405,MATCH(15,'Bank Statement'!$J$6:$J$405,0)),"")</f>
        <v/>
      </c>
      <c r="C42" s="29" t="str">
        <f aca="false">IFERROR(INDEX('Bank Statement'!$B$6:$B$405,MATCH(15,'Bank Statement'!$J$6:$J$405,0)),"")</f>
        <v/>
      </c>
      <c r="D42" s="29" t="str">
        <f aca="false">IFERROR(INDEX('Bank Statement'!$C$6:$C$405,MATCH(15,'Bank Statement'!$J$6:$J$405,0)),"")</f>
        <v/>
      </c>
      <c r="E42" s="30" t="str">
        <f aca="false">IFERROR(INDEX('Bank Statement'!$E$6:$E$405,MATCH(15,'Bank Statement'!$J$6:$J$405,0)),"")</f>
        <v/>
      </c>
    </row>
    <row r="43" customFormat="false" ht="15" hidden="false" customHeight="true" outlineLevel="0" collapsed="false">
      <c r="C43" s="3" t="str">
        <f aca="false">IF(MAX('Bank Statement'!$J$6:$J$405)&gt;15,"… and "&amp;(MAX('Bank Statement'!$J$6:$J$405)-15)&amp;" more items – see the source sheet","")</f>
        <v/>
      </c>
    </row>
    <row r="44" customFormat="false" ht="15" hidden="false" customHeight="true" outlineLevel="0" collapsed="false">
      <c r="B44" s="26" t="s">
        <v>146</v>
      </c>
      <c r="C44" s="26"/>
      <c r="D44" s="26"/>
      <c r="F44" s="27" t="n">
        <f aca="false">-SUMIFS('Bank Book'!$E$6:$E$405,'Bank Book'!$H$6:$H$405,"&lt;&gt;Y")</f>
        <v>-155000</v>
      </c>
    </row>
    <row r="45" customFormat="false" ht="15" hidden="false" customHeight="true" outlineLevel="0" collapsed="false">
      <c r="B45" s="28" t="n">
        <f aca="false">IFERROR(INDEX('Bank Book'!$A$6:$A$405,MATCH(1,'Bank Book'!$I$6:$I$405,0)),"")</f>
        <v>46110</v>
      </c>
      <c r="C45" s="29" t="str">
        <f aca="false">IFERROR(INDEX('Bank Book'!$C$6:$C$405,MATCH(1,'Bank Book'!$I$6:$I$405,0)),"")</f>
        <v>Agarwal Industries – cheque deposited</v>
      </c>
      <c r="D45" s="29" t="str">
        <f aca="false">IFERROR(INDEX('Bank Book'!$D$6:$D$405,MATCH(1,'Bank Book'!$I$6:$I$405,0)),"")</f>
        <v>903311</v>
      </c>
      <c r="E45" s="30" t="n">
        <f aca="false">IFERROR(INDEX('Bank Book'!$E$6:$E$405,MATCH(1,'Bank Book'!$I$6:$I$405,0)),"")</f>
        <v>115000</v>
      </c>
    </row>
    <row r="46" customFormat="false" ht="15" hidden="false" customHeight="true" outlineLevel="0" collapsed="false">
      <c r="B46" s="28" t="n">
        <f aca="false">IFERROR(INDEX('Bank Book'!$A$6:$A$405,MATCH(2,'Bank Book'!$I$6:$I$405,0)),"")</f>
        <v>46112</v>
      </c>
      <c r="C46" s="29" t="str">
        <f aca="false">IFERROR(INDEX('Bank Book'!$C$6:$C$405,MATCH(2,'Bank Book'!$I$6:$I$405,0)),"")</f>
        <v>Jain Agencies – cheque deposited</v>
      </c>
      <c r="D46" s="29" t="str">
        <f aca="false">IFERROR(INDEX('Bank Book'!$D$6:$D$405,MATCH(2,'Bank Book'!$I$6:$I$405,0)),"")</f>
        <v>120098</v>
      </c>
      <c r="E46" s="30" t="n">
        <f aca="false">IFERROR(INDEX('Bank Book'!$E$6:$E$405,MATCH(2,'Bank Book'!$I$6:$I$405,0)),"")</f>
        <v>40000</v>
      </c>
    </row>
    <row r="47" customFormat="false" ht="15" hidden="false" customHeight="true" outlineLevel="0" collapsed="false">
      <c r="B47" s="28" t="str">
        <f aca="false">IFERROR(INDEX('Bank Book'!$A$6:$A$405,MATCH(3,'Bank Book'!$I$6:$I$405,0)),"")</f>
        <v/>
      </c>
      <c r="C47" s="29" t="str">
        <f aca="false">IFERROR(INDEX('Bank Book'!$C$6:$C$405,MATCH(3,'Bank Book'!$I$6:$I$405,0)),"")</f>
        <v/>
      </c>
      <c r="D47" s="29" t="str">
        <f aca="false">IFERROR(INDEX('Bank Book'!$D$6:$D$405,MATCH(3,'Bank Book'!$I$6:$I$405,0)),"")</f>
        <v/>
      </c>
      <c r="E47" s="30" t="str">
        <f aca="false">IFERROR(INDEX('Bank Book'!$E$6:$E$405,MATCH(3,'Bank Book'!$I$6:$I$405,0)),"")</f>
        <v/>
      </c>
    </row>
    <row r="48" customFormat="false" ht="15" hidden="false" customHeight="true" outlineLevel="0" collapsed="false">
      <c r="B48" s="28" t="str">
        <f aca="false">IFERROR(INDEX('Bank Book'!$A$6:$A$405,MATCH(4,'Bank Book'!$I$6:$I$405,0)),"")</f>
        <v/>
      </c>
      <c r="C48" s="29" t="str">
        <f aca="false">IFERROR(INDEX('Bank Book'!$C$6:$C$405,MATCH(4,'Bank Book'!$I$6:$I$405,0)),"")</f>
        <v/>
      </c>
      <c r="D48" s="29" t="str">
        <f aca="false">IFERROR(INDEX('Bank Book'!$D$6:$D$405,MATCH(4,'Bank Book'!$I$6:$I$405,0)),"")</f>
        <v/>
      </c>
      <c r="E48" s="30" t="str">
        <f aca="false">IFERROR(INDEX('Bank Book'!$E$6:$E$405,MATCH(4,'Bank Book'!$I$6:$I$405,0)),"")</f>
        <v/>
      </c>
    </row>
    <row r="49" customFormat="false" ht="15" hidden="false" customHeight="true" outlineLevel="0" collapsed="false">
      <c r="B49" s="28" t="str">
        <f aca="false">IFERROR(INDEX('Bank Book'!$A$6:$A$405,MATCH(5,'Bank Book'!$I$6:$I$405,0)),"")</f>
        <v/>
      </c>
      <c r="C49" s="29" t="str">
        <f aca="false">IFERROR(INDEX('Bank Book'!$C$6:$C$405,MATCH(5,'Bank Book'!$I$6:$I$405,0)),"")</f>
        <v/>
      </c>
      <c r="D49" s="29" t="str">
        <f aca="false">IFERROR(INDEX('Bank Book'!$D$6:$D$405,MATCH(5,'Bank Book'!$I$6:$I$405,0)),"")</f>
        <v/>
      </c>
      <c r="E49" s="30" t="str">
        <f aca="false">IFERROR(INDEX('Bank Book'!$E$6:$E$405,MATCH(5,'Bank Book'!$I$6:$I$405,0)),"")</f>
        <v/>
      </c>
    </row>
    <row r="50" customFormat="false" ht="15" hidden="false" customHeight="true" outlineLevel="0" collapsed="false">
      <c r="B50" s="28" t="str">
        <f aca="false">IFERROR(INDEX('Bank Book'!$A$6:$A$405,MATCH(6,'Bank Book'!$I$6:$I$405,0)),"")</f>
        <v/>
      </c>
      <c r="C50" s="29" t="str">
        <f aca="false">IFERROR(INDEX('Bank Book'!$C$6:$C$405,MATCH(6,'Bank Book'!$I$6:$I$405,0)),"")</f>
        <v/>
      </c>
      <c r="D50" s="29" t="str">
        <f aca="false">IFERROR(INDEX('Bank Book'!$D$6:$D$405,MATCH(6,'Bank Book'!$I$6:$I$405,0)),"")</f>
        <v/>
      </c>
      <c r="E50" s="30" t="str">
        <f aca="false">IFERROR(INDEX('Bank Book'!$E$6:$E$405,MATCH(6,'Bank Book'!$I$6:$I$405,0)),"")</f>
        <v/>
      </c>
    </row>
    <row r="51" customFormat="false" ht="15" hidden="false" customHeight="true" outlineLevel="0" collapsed="false">
      <c r="B51" s="28" t="str">
        <f aca="false">IFERROR(INDEX('Bank Book'!$A$6:$A$405,MATCH(7,'Bank Book'!$I$6:$I$405,0)),"")</f>
        <v/>
      </c>
      <c r="C51" s="29" t="str">
        <f aca="false">IFERROR(INDEX('Bank Book'!$C$6:$C$405,MATCH(7,'Bank Book'!$I$6:$I$405,0)),"")</f>
        <v/>
      </c>
      <c r="D51" s="29" t="str">
        <f aca="false">IFERROR(INDEX('Bank Book'!$D$6:$D$405,MATCH(7,'Bank Book'!$I$6:$I$405,0)),"")</f>
        <v/>
      </c>
      <c r="E51" s="30" t="str">
        <f aca="false">IFERROR(INDEX('Bank Book'!$E$6:$E$405,MATCH(7,'Bank Book'!$I$6:$I$405,0)),"")</f>
        <v/>
      </c>
    </row>
    <row r="52" customFormat="false" ht="15" hidden="false" customHeight="true" outlineLevel="0" collapsed="false">
      <c r="B52" s="28" t="str">
        <f aca="false">IFERROR(INDEX('Bank Book'!$A$6:$A$405,MATCH(8,'Bank Book'!$I$6:$I$405,0)),"")</f>
        <v/>
      </c>
      <c r="C52" s="29" t="str">
        <f aca="false">IFERROR(INDEX('Bank Book'!$C$6:$C$405,MATCH(8,'Bank Book'!$I$6:$I$405,0)),"")</f>
        <v/>
      </c>
      <c r="D52" s="29" t="str">
        <f aca="false">IFERROR(INDEX('Bank Book'!$D$6:$D$405,MATCH(8,'Bank Book'!$I$6:$I$405,0)),"")</f>
        <v/>
      </c>
      <c r="E52" s="30" t="str">
        <f aca="false">IFERROR(INDEX('Bank Book'!$E$6:$E$405,MATCH(8,'Bank Book'!$I$6:$I$405,0)),"")</f>
        <v/>
      </c>
    </row>
    <row r="53" customFormat="false" ht="15" hidden="false" customHeight="true" outlineLevel="0" collapsed="false">
      <c r="B53" s="28" t="str">
        <f aca="false">IFERROR(INDEX('Bank Book'!$A$6:$A$405,MATCH(9,'Bank Book'!$I$6:$I$405,0)),"")</f>
        <v/>
      </c>
      <c r="C53" s="29" t="str">
        <f aca="false">IFERROR(INDEX('Bank Book'!$C$6:$C$405,MATCH(9,'Bank Book'!$I$6:$I$405,0)),"")</f>
        <v/>
      </c>
      <c r="D53" s="29" t="str">
        <f aca="false">IFERROR(INDEX('Bank Book'!$D$6:$D$405,MATCH(9,'Bank Book'!$I$6:$I$405,0)),"")</f>
        <v/>
      </c>
      <c r="E53" s="30" t="str">
        <f aca="false">IFERROR(INDEX('Bank Book'!$E$6:$E$405,MATCH(9,'Bank Book'!$I$6:$I$405,0)),"")</f>
        <v/>
      </c>
    </row>
    <row r="54" customFormat="false" ht="15" hidden="false" customHeight="true" outlineLevel="0" collapsed="false">
      <c r="B54" s="28" t="str">
        <f aca="false">IFERROR(INDEX('Bank Book'!$A$6:$A$405,MATCH(10,'Bank Book'!$I$6:$I$405,0)),"")</f>
        <v/>
      </c>
      <c r="C54" s="29" t="str">
        <f aca="false">IFERROR(INDEX('Bank Book'!$C$6:$C$405,MATCH(10,'Bank Book'!$I$6:$I$405,0)),"")</f>
        <v/>
      </c>
      <c r="D54" s="29" t="str">
        <f aca="false">IFERROR(INDEX('Bank Book'!$D$6:$D$405,MATCH(10,'Bank Book'!$I$6:$I$405,0)),"")</f>
        <v/>
      </c>
      <c r="E54" s="30" t="str">
        <f aca="false">IFERROR(INDEX('Bank Book'!$E$6:$E$405,MATCH(10,'Bank Book'!$I$6:$I$405,0)),"")</f>
        <v/>
      </c>
    </row>
    <row r="55" customFormat="false" ht="15" hidden="false" customHeight="true" outlineLevel="0" collapsed="false">
      <c r="B55" s="28" t="str">
        <f aca="false">IFERROR(INDEX('Bank Book'!$A$6:$A$405,MATCH(11,'Bank Book'!$I$6:$I$405,0)),"")</f>
        <v/>
      </c>
      <c r="C55" s="29" t="str">
        <f aca="false">IFERROR(INDEX('Bank Book'!$C$6:$C$405,MATCH(11,'Bank Book'!$I$6:$I$405,0)),"")</f>
        <v/>
      </c>
      <c r="D55" s="29" t="str">
        <f aca="false">IFERROR(INDEX('Bank Book'!$D$6:$D$405,MATCH(11,'Bank Book'!$I$6:$I$405,0)),"")</f>
        <v/>
      </c>
      <c r="E55" s="30" t="str">
        <f aca="false">IFERROR(INDEX('Bank Book'!$E$6:$E$405,MATCH(11,'Bank Book'!$I$6:$I$405,0)),"")</f>
        <v/>
      </c>
    </row>
    <row r="56" customFormat="false" ht="15" hidden="false" customHeight="true" outlineLevel="0" collapsed="false">
      <c r="B56" s="28" t="str">
        <f aca="false">IFERROR(INDEX('Bank Book'!$A$6:$A$405,MATCH(12,'Bank Book'!$I$6:$I$405,0)),"")</f>
        <v/>
      </c>
      <c r="C56" s="29" t="str">
        <f aca="false">IFERROR(INDEX('Bank Book'!$C$6:$C$405,MATCH(12,'Bank Book'!$I$6:$I$405,0)),"")</f>
        <v/>
      </c>
      <c r="D56" s="29" t="str">
        <f aca="false">IFERROR(INDEX('Bank Book'!$D$6:$D$405,MATCH(12,'Bank Book'!$I$6:$I$405,0)),"")</f>
        <v/>
      </c>
      <c r="E56" s="30" t="str">
        <f aca="false">IFERROR(INDEX('Bank Book'!$E$6:$E$405,MATCH(12,'Bank Book'!$I$6:$I$405,0)),"")</f>
        <v/>
      </c>
    </row>
    <row r="57" customFormat="false" ht="15" hidden="false" customHeight="true" outlineLevel="0" collapsed="false">
      <c r="B57" s="28" t="str">
        <f aca="false">IFERROR(INDEX('Bank Book'!$A$6:$A$405,MATCH(13,'Bank Book'!$I$6:$I$405,0)),"")</f>
        <v/>
      </c>
      <c r="C57" s="29" t="str">
        <f aca="false">IFERROR(INDEX('Bank Book'!$C$6:$C$405,MATCH(13,'Bank Book'!$I$6:$I$405,0)),"")</f>
        <v/>
      </c>
      <c r="D57" s="29" t="str">
        <f aca="false">IFERROR(INDEX('Bank Book'!$D$6:$D$405,MATCH(13,'Bank Book'!$I$6:$I$405,0)),"")</f>
        <v/>
      </c>
      <c r="E57" s="30" t="str">
        <f aca="false">IFERROR(INDEX('Bank Book'!$E$6:$E$405,MATCH(13,'Bank Book'!$I$6:$I$405,0)),"")</f>
        <v/>
      </c>
    </row>
    <row r="58" customFormat="false" ht="15" hidden="false" customHeight="true" outlineLevel="0" collapsed="false">
      <c r="B58" s="28" t="str">
        <f aca="false">IFERROR(INDEX('Bank Book'!$A$6:$A$405,MATCH(14,'Bank Book'!$I$6:$I$405,0)),"")</f>
        <v/>
      </c>
      <c r="C58" s="29" t="str">
        <f aca="false">IFERROR(INDEX('Bank Book'!$C$6:$C$405,MATCH(14,'Bank Book'!$I$6:$I$405,0)),"")</f>
        <v/>
      </c>
      <c r="D58" s="29" t="str">
        <f aca="false">IFERROR(INDEX('Bank Book'!$D$6:$D$405,MATCH(14,'Bank Book'!$I$6:$I$405,0)),"")</f>
        <v/>
      </c>
      <c r="E58" s="30" t="str">
        <f aca="false">IFERROR(INDEX('Bank Book'!$E$6:$E$405,MATCH(14,'Bank Book'!$I$6:$I$405,0)),"")</f>
        <v/>
      </c>
    </row>
    <row r="59" customFormat="false" ht="15" hidden="false" customHeight="true" outlineLevel="0" collapsed="false">
      <c r="B59" s="28" t="str">
        <f aca="false">IFERROR(INDEX('Bank Book'!$A$6:$A$405,MATCH(15,'Bank Book'!$I$6:$I$405,0)),"")</f>
        <v/>
      </c>
      <c r="C59" s="29" t="str">
        <f aca="false">IFERROR(INDEX('Bank Book'!$C$6:$C$405,MATCH(15,'Bank Book'!$I$6:$I$405,0)),"")</f>
        <v/>
      </c>
      <c r="D59" s="29" t="str">
        <f aca="false">IFERROR(INDEX('Bank Book'!$D$6:$D$405,MATCH(15,'Bank Book'!$I$6:$I$405,0)),"")</f>
        <v/>
      </c>
      <c r="E59" s="30" t="str">
        <f aca="false">IFERROR(INDEX('Bank Book'!$E$6:$E$405,MATCH(15,'Bank Book'!$I$6:$I$405,0)),"")</f>
        <v/>
      </c>
    </row>
    <row r="60" customFormat="false" ht="15" hidden="false" customHeight="true" outlineLevel="0" collapsed="false">
      <c r="C60" s="3" t="str">
        <f aca="false">IF(MAX('Bank Book'!$I$6:$I$405)&gt;15,"… and "&amp;(MAX('Bank Book'!$I$6:$I$405)-15)&amp;" more items – see the source sheet","")</f>
        <v/>
      </c>
    </row>
    <row r="61" customFormat="false" ht="15" hidden="false" customHeight="true" outlineLevel="0" collapsed="false">
      <c r="B61" s="26" t="s">
        <v>147</v>
      </c>
      <c r="C61" s="26"/>
      <c r="D61" s="26"/>
      <c r="F61" s="27" t="n">
        <f aca="false">-SUMIFS('Bank Statement'!$D$6:$D$405,'Bank Statement'!$G$6:$G$405,"N")</f>
        <v>-25590</v>
      </c>
    </row>
    <row r="62" customFormat="false" ht="15" hidden="false" customHeight="true" outlineLevel="0" collapsed="false">
      <c r="B62" s="28" t="n">
        <f aca="false">IFERROR(INDEX('Bank Statement'!$A$6:$A$405,MATCH(1,'Bank Statement'!$I$6:$I$405,0)),"")</f>
        <v>46106</v>
      </c>
      <c r="C62" s="29" t="str">
        <f aca="false">IFERROR(INDEX('Bank Statement'!$B$6:$B$405,MATCH(1,'Bank Statement'!$I$6:$I$405,0)),"")</f>
        <v>ECS TERM LOAN EMI</v>
      </c>
      <c r="D62" s="29" t="str">
        <f aca="false">IFERROR(INDEX('Bank Statement'!$C$6:$C$405,MATCH(1,'Bank Statement'!$I$6:$I$405,0)),"")</f>
        <v>ECS0325</v>
      </c>
      <c r="E62" s="30" t="n">
        <f aca="false">IFERROR(INDEX('Bank Statement'!$D$6:$D$405,MATCH(1,'Bank Statement'!$I$6:$I$405,0)),"")</f>
        <v>25000</v>
      </c>
    </row>
    <row r="63" customFormat="false" ht="15" hidden="false" customHeight="true" outlineLevel="0" collapsed="false">
      <c r="B63" s="28" t="n">
        <f aca="false">IFERROR(INDEX('Bank Statement'!$A$6:$A$405,MATCH(2,'Bank Statement'!$I$6:$I$405,0)),"")</f>
        <v>46112</v>
      </c>
      <c r="C63" s="29" t="str">
        <f aca="false">IFERROR(INDEX('Bank Statement'!$B$6:$B$405,MATCH(2,'Bank Statement'!$I$6:$I$405,0)),"")</f>
        <v>SMS / SERVICE CHARGES INCL GST</v>
      </c>
      <c r="D63" s="29" t="str">
        <f aca="false">IFERROR(INDEX('Bank Statement'!$C$6:$C$405,MATCH(2,'Bank Statement'!$I$6:$I$405,0)),"")</f>
        <v>CHG</v>
      </c>
      <c r="E63" s="30" t="n">
        <f aca="false">IFERROR(INDEX('Bank Statement'!$D$6:$D$405,MATCH(2,'Bank Statement'!$I$6:$I$405,0)),"")</f>
        <v>590</v>
      </c>
    </row>
    <row r="64" customFormat="false" ht="15" hidden="false" customHeight="true" outlineLevel="0" collapsed="false">
      <c r="B64" s="28" t="str">
        <f aca="false">IFERROR(INDEX('Bank Statement'!$A$6:$A$405,MATCH(3,'Bank Statement'!$I$6:$I$405,0)),"")</f>
        <v/>
      </c>
      <c r="C64" s="29" t="str">
        <f aca="false">IFERROR(INDEX('Bank Statement'!$B$6:$B$405,MATCH(3,'Bank Statement'!$I$6:$I$405,0)),"")</f>
        <v/>
      </c>
      <c r="D64" s="29" t="str">
        <f aca="false">IFERROR(INDEX('Bank Statement'!$C$6:$C$405,MATCH(3,'Bank Statement'!$I$6:$I$405,0)),"")</f>
        <v/>
      </c>
      <c r="E64" s="30" t="str">
        <f aca="false">IFERROR(INDEX('Bank Statement'!$D$6:$D$405,MATCH(3,'Bank Statement'!$I$6:$I$405,0)),"")</f>
        <v/>
      </c>
    </row>
    <row r="65" customFormat="false" ht="15" hidden="false" customHeight="true" outlineLevel="0" collapsed="false">
      <c r="B65" s="28" t="str">
        <f aca="false">IFERROR(INDEX('Bank Statement'!$A$6:$A$405,MATCH(4,'Bank Statement'!$I$6:$I$405,0)),"")</f>
        <v/>
      </c>
      <c r="C65" s="29" t="str">
        <f aca="false">IFERROR(INDEX('Bank Statement'!$B$6:$B$405,MATCH(4,'Bank Statement'!$I$6:$I$405,0)),"")</f>
        <v/>
      </c>
      <c r="D65" s="29" t="str">
        <f aca="false">IFERROR(INDEX('Bank Statement'!$C$6:$C$405,MATCH(4,'Bank Statement'!$I$6:$I$405,0)),"")</f>
        <v/>
      </c>
      <c r="E65" s="30" t="str">
        <f aca="false">IFERROR(INDEX('Bank Statement'!$D$6:$D$405,MATCH(4,'Bank Statement'!$I$6:$I$405,0)),"")</f>
        <v/>
      </c>
    </row>
    <row r="66" customFormat="false" ht="15" hidden="false" customHeight="true" outlineLevel="0" collapsed="false">
      <c r="B66" s="28" t="str">
        <f aca="false">IFERROR(INDEX('Bank Statement'!$A$6:$A$405,MATCH(5,'Bank Statement'!$I$6:$I$405,0)),"")</f>
        <v/>
      </c>
      <c r="C66" s="29" t="str">
        <f aca="false">IFERROR(INDEX('Bank Statement'!$B$6:$B$405,MATCH(5,'Bank Statement'!$I$6:$I$405,0)),"")</f>
        <v/>
      </c>
      <c r="D66" s="29" t="str">
        <f aca="false">IFERROR(INDEX('Bank Statement'!$C$6:$C$405,MATCH(5,'Bank Statement'!$I$6:$I$405,0)),"")</f>
        <v/>
      </c>
      <c r="E66" s="30" t="str">
        <f aca="false">IFERROR(INDEX('Bank Statement'!$D$6:$D$405,MATCH(5,'Bank Statement'!$I$6:$I$405,0)),"")</f>
        <v/>
      </c>
    </row>
    <row r="67" customFormat="false" ht="15" hidden="false" customHeight="true" outlineLevel="0" collapsed="false">
      <c r="B67" s="28" t="str">
        <f aca="false">IFERROR(INDEX('Bank Statement'!$A$6:$A$405,MATCH(6,'Bank Statement'!$I$6:$I$405,0)),"")</f>
        <v/>
      </c>
      <c r="C67" s="29" t="str">
        <f aca="false">IFERROR(INDEX('Bank Statement'!$B$6:$B$405,MATCH(6,'Bank Statement'!$I$6:$I$405,0)),"")</f>
        <v/>
      </c>
      <c r="D67" s="29" t="str">
        <f aca="false">IFERROR(INDEX('Bank Statement'!$C$6:$C$405,MATCH(6,'Bank Statement'!$I$6:$I$405,0)),"")</f>
        <v/>
      </c>
      <c r="E67" s="30" t="str">
        <f aca="false">IFERROR(INDEX('Bank Statement'!$D$6:$D$405,MATCH(6,'Bank Statement'!$I$6:$I$405,0)),"")</f>
        <v/>
      </c>
    </row>
    <row r="68" customFormat="false" ht="15" hidden="false" customHeight="true" outlineLevel="0" collapsed="false">
      <c r="B68" s="28" t="str">
        <f aca="false">IFERROR(INDEX('Bank Statement'!$A$6:$A$405,MATCH(7,'Bank Statement'!$I$6:$I$405,0)),"")</f>
        <v/>
      </c>
      <c r="C68" s="29" t="str">
        <f aca="false">IFERROR(INDEX('Bank Statement'!$B$6:$B$405,MATCH(7,'Bank Statement'!$I$6:$I$405,0)),"")</f>
        <v/>
      </c>
      <c r="D68" s="29" t="str">
        <f aca="false">IFERROR(INDEX('Bank Statement'!$C$6:$C$405,MATCH(7,'Bank Statement'!$I$6:$I$405,0)),"")</f>
        <v/>
      </c>
      <c r="E68" s="30" t="str">
        <f aca="false">IFERROR(INDEX('Bank Statement'!$D$6:$D$405,MATCH(7,'Bank Statement'!$I$6:$I$405,0)),"")</f>
        <v/>
      </c>
    </row>
    <row r="69" customFormat="false" ht="15" hidden="false" customHeight="true" outlineLevel="0" collapsed="false">
      <c r="B69" s="28" t="str">
        <f aca="false">IFERROR(INDEX('Bank Statement'!$A$6:$A$405,MATCH(8,'Bank Statement'!$I$6:$I$405,0)),"")</f>
        <v/>
      </c>
      <c r="C69" s="29" t="str">
        <f aca="false">IFERROR(INDEX('Bank Statement'!$B$6:$B$405,MATCH(8,'Bank Statement'!$I$6:$I$405,0)),"")</f>
        <v/>
      </c>
      <c r="D69" s="29" t="str">
        <f aca="false">IFERROR(INDEX('Bank Statement'!$C$6:$C$405,MATCH(8,'Bank Statement'!$I$6:$I$405,0)),"")</f>
        <v/>
      </c>
      <c r="E69" s="30" t="str">
        <f aca="false">IFERROR(INDEX('Bank Statement'!$D$6:$D$405,MATCH(8,'Bank Statement'!$I$6:$I$405,0)),"")</f>
        <v/>
      </c>
    </row>
    <row r="70" customFormat="false" ht="15" hidden="false" customHeight="true" outlineLevel="0" collapsed="false">
      <c r="B70" s="28" t="str">
        <f aca="false">IFERROR(INDEX('Bank Statement'!$A$6:$A$405,MATCH(9,'Bank Statement'!$I$6:$I$405,0)),"")</f>
        <v/>
      </c>
      <c r="C70" s="29" t="str">
        <f aca="false">IFERROR(INDEX('Bank Statement'!$B$6:$B$405,MATCH(9,'Bank Statement'!$I$6:$I$405,0)),"")</f>
        <v/>
      </c>
      <c r="D70" s="29" t="str">
        <f aca="false">IFERROR(INDEX('Bank Statement'!$C$6:$C$405,MATCH(9,'Bank Statement'!$I$6:$I$405,0)),"")</f>
        <v/>
      </c>
      <c r="E70" s="30" t="str">
        <f aca="false">IFERROR(INDEX('Bank Statement'!$D$6:$D$405,MATCH(9,'Bank Statement'!$I$6:$I$405,0)),"")</f>
        <v/>
      </c>
    </row>
    <row r="71" customFormat="false" ht="15" hidden="false" customHeight="true" outlineLevel="0" collapsed="false">
      <c r="B71" s="28" t="str">
        <f aca="false">IFERROR(INDEX('Bank Statement'!$A$6:$A$405,MATCH(10,'Bank Statement'!$I$6:$I$405,0)),"")</f>
        <v/>
      </c>
      <c r="C71" s="29" t="str">
        <f aca="false">IFERROR(INDEX('Bank Statement'!$B$6:$B$405,MATCH(10,'Bank Statement'!$I$6:$I$405,0)),"")</f>
        <v/>
      </c>
      <c r="D71" s="29" t="str">
        <f aca="false">IFERROR(INDEX('Bank Statement'!$C$6:$C$405,MATCH(10,'Bank Statement'!$I$6:$I$405,0)),"")</f>
        <v/>
      </c>
      <c r="E71" s="30" t="str">
        <f aca="false">IFERROR(INDEX('Bank Statement'!$D$6:$D$405,MATCH(10,'Bank Statement'!$I$6:$I$405,0)),"")</f>
        <v/>
      </c>
    </row>
    <row r="72" customFormat="false" ht="15" hidden="false" customHeight="true" outlineLevel="0" collapsed="false">
      <c r="B72" s="28" t="str">
        <f aca="false">IFERROR(INDEX('Bank Statement'!$A$6:$A$405,MATCH(11,'Bank Statement'!$I$6:$I$405,0)),"")</f>
        <v/>
      </c>
      <c r="C72" s="29" t="str">
        <f aca="false">IFERROR(INDEX('Bank Statement'!$B$6:$B$405,MATCH(11,'Bank Statement'!$I$6:$I$405,0)),"")</f>
        <v/>
      </c>
      <c r="D72" s="29" t="str">
        <f aca="false">IFERROR(INDEX('Bank Statement'!$C$6:$C$405,MATCH(11,'Bank Statement'!$I$6:$I$405,0)),"")</f>
        <v/>
      </c>
      <c r="E72" s="30" t="str">
        <f aca="false">IFERROR(INDEX('Bank Statement'!$D$6:$D$405,MATCH(11,'Bank Statement'!$I$6:$I$405,0)),"")</f>
        <v/>
      </c>
    </row>
    <row r="73" customFormat="false" ht="15" hidden="false" customHeight="true" outlineLevel="0" collapsed="false">
      <c r="B73" s="28" t="str">
        <f aca="false">IFERROR(INDEX('Bank Statement'!$A$6:$A$405,MATCH(12,'Bank Statement'!$I$6:$I$405,0)),"")</f>
        <v/>
      </c>
      <c r="C73" s="29" t="str">
        <f aca="false">IFERROR(INDEX('Bank Statement'!$B$6:$B$405,MATCH(12,'Bank Statement'!$I$6:$I$405,0)),"")</f>
        <v/>
      </c>
      <c r="D73" s="29" t="str">
        <f aca="false">IFERROR(INDEX('Bank Statement'!$C$6:$C$405,MATCH(12,'Bank Statement'!$I$6:$I$405,0)),"")</f>
        <v/>
      </c>
      <c r="E73" s="30" t="str">
        <f aca="false">IFERROR(INDEX('Bank Statement'!$D$6:$D$405,MATCH(12,'Bank Statement'!$I$6:$I$405,0)),"")</f>
        <v/>
      </c>
    </row>
    <row r="74" customFormat="false" ht="15" hidden="false" customHeight="true" outlineLevel="0" collapsed="false">
      <c r="B74" s="28" t="str">
        <f aca="false">IFERROR(INDEX('Bank Statement'!$A$6:$A$405,MATCH(13,'Bank Statement'!$I$6:$I$405,0)),"")</f>
        <v/>
      </c>
      <c r="C74" s="29" t="str">
        <f aca="false">IFERROR(INDEX('Bank Statement'!$B$6:$B$405,MATCH(13,'Bank Statement'!$I$6:$I$405,0)),"")</f>
        <v/>
      </c>
      <c r="D74" s="29" t="str">
        <f aca="false">IFERROR(INDEX('Bank Statement'!$C$6:$C$405,MATCH(13,'Bank Statement'!$I$6:$I$405,0)),"")</f>
        <v/>
      </c>
      <c r="E74" s="30" t="str">
        <f aca="false">IFERROR(INDEX('Bank Statement'!$D$6:$D$405,MATCH(13,'Bank Statement'!$I$6:$I$405,0)),"")</f>
        <v/>
      </c>
    </row>
    <row r="75" customFormat="false" ht="15" hidden="false" customHeight="true" outlineLevel="0" collapsed="false">
      <c r="B75" s="28" t="str">
        <f aca="false">IFERROR(INDEX('Bank Statement'!$A$6:$A$405,MATCH(14,'Bank Statement'!$I$6:$I$405,0)),"")</f>
        <v/>
      </c>
      <c r="C75" s="29" t="str">
        <f aca="false">IFERROR(INDEX('Bank Statement'!$B$6:$B$405,MATCH(14,'Bank Statement'!$I$6:$I$405,0)),"")</f>
        <v/>
      </c>
      <c r="D75" s="29" t="str">
        <f aca="false">IFERROR(INDEX('Bank Statement'!$C$6:$C$405,MATCH(14,'Bank Statement'!$I$6:$I$405,0)),"")</f>
        <v/>
      </c>
      <c r="E75" s="30" t="str">
        <f aca="false">IFERROR(INDEX('Bank Statement'!$D$6:$D$405,MATCH(14,'Bank Statement'!$I$6:$I$405,0)),"")</f>
        <v/>
      </c>
    </row>
    <row r="76" customFormat="false" ht="15" hidden="false" customHeight="true" outlineLevel="0" collapsed="false">
      <c r="B76" s="28" t="str">
        <f aca="false">IFERROR(INDEX('Bank Statement'!$A$6:$A$405,MATCH(15,'Bank Statement'!$I$6:$I$405,0)),"")</f>
        <v/>
      </c>
      <c r="C76" s="29" t="str">
        <f aca="false">IFERROR(INDEX('Bank Statement'!$B$6:$B$405,MATCH(15,'Bank Statement'!$I$6:$I$405,0)),"")</f>
        <v/>
      </c>
      <c r="D76" s="29" t="str">
        <f aca="false">IFERROR(INDEX('Bank Statement'!$C$6:$C$405,MATCH(15,'Bank Statement'!$I$6:$I$405,0)),"")</f>
        <v/>
      </c>
      <c r="E76" s="30" t="str">
        <f aca="false">IFERROR(INDEX('Bank Statement'!$D$6:$D$405,MATCH(15,'Bank Statement'!$I$6:$I$405,0)),"")</f>
        <v/>
      </c>
    </row>
    <row r="77" customFormat="false" ht="15" hidden="false" customHeight="true" outlineLevel="0" collapsed="false">
      <c r="C77" s="3" t="str">
        <f aca="false">IF(MAX('Bank Statement'!$I$6:$I$405)&gt;15,"… and "&amp;(MAX('Bank Statement'!$I$6:$I$405)-15)&amp;" more items – see the source sheet","")</f>
        <v/>
      </c>
    </row>
    <row r="78" customFormat="false" ht="15" hidden="false" customHeight="true" outlineLevel="0" collapsed="false">
      <c r="B78" s="31" t="s">
        <v>148</v>
      </c>
      <c r="C78" s="31"/>
      <c r="D78" s="31"/>
      <c r="E78" s="32"/>
      <c r="F78" s="33" t="n">
        <f aca="false">F8+F10+F27+F44+F61</f>
        <v>179150</v>
      </c>
    </row>
    <row r="79" customFormat="false" ht="15" hidden="false" customHeight="true" outlineLevel="0" collapsed="false">
      <c r="B79" s="34" t="s">
        <v>149</v>
      </c>
      <c r="C79" s="34"/>
      <c r="D79" s="34"/>
      <c r="F79" s="30" t="n">
        <f aca="false">'Bank Statement'!E3-SUM('Bank Statement'!$D$6:$D$405)+SUM('Bank Statement'!$E$6:$E$405)</f>
        <v>179150</v>
      </c>
    </row>
    <row r="80" customFormat="false" ht="15" hidden="false" customHeight="true" outlineLevel="0" collapsed="false">
      <c r="B80" s="34" t="s">
        <v>150</v>
      </c>
      <c r="C80" s="34"/>
      <c r="D80" s="34"/>
      <c r="F80" s="21" t="n">
        <f aca="false">ROUND(F78-F79,2)</f>
        <v>0</v>
      </c>
    </row>
    <row r="82" customFormat="false" ht="15" hidden="false" customHeight="true" outlineLevel="0" collapsed="false">
      <c r="B82" s="26"/>
      <c r="C82" s="26"/>
      <c r="D82" s="26"/>
      <c r="F82" s="35" t="str">
        <f aca="false">IF(F80=0,"✔ Reconciled","✘ Not reconciled – check Y/N marks and amounts")</f>
        <v>✔ Reconciled</v>
      </c>
    </row>
    <row r="85" customFormat="false" ht="15" hidden="false" customHeight="true" outlineLevel="0" collapsed="false">
      <c r="B85" s="36" t="s">
        <v>151</v>
      </c>
      <c r="E85" s="36" t="s">
        <v>152</v>
      </c>
    </row>
  </sheetData>
  <mergeCells count="12">
    <mergeCell ref="A3:B3"/>
    <mergeCell ref="A4:B4"/>
    <mergeCell ref="A5:B5"/>
    <mergeCell ref="B8:D8"/>
    <mergeCell ref="B10:D10"/>
    <mergeCell ref="B27:D27"/>
    <mergeCell ref="B44:D44"/>
    <mergeCell ref="B61:D61"/>
    <mergeCell ref="B78:D78"/>
    <mergeCell ref="B79:D79"/>
    <mergeCell ref="B80:D80"/>
    <mergeCell ref="B82:D82"/>
  </mergeCells>
  <conditionalFormatting sqref="F80">
    <cfRule type="expression" priority="2" aboveAverage="0" equalAverage="0" bottom="0" percent="0" rank="0" text="" dxfId="1">
      <formula>ROUND(F80,2)&lt;&gt;0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7" t="s">
        <v>153</v>
      </c>
    </row>
    <row r="4" customFormat="false" ht="15" hidden="false" customHeight="false" outlineLevel="0" collapsed="false">
      <c r="B4" s="38" t="s">
        <v>154</v>
      </c>
    </row>
    <row r="5" customFormat="false" ht="23.85" hidden="false" customHeight="false" outlineLevel="0" collapsed="false">
      <c r="B5" s="39" t="s">
        <v>155</v>
      </c>
    </row>
    <row r="6" customFormat="false" ht="23.85" hidden="false" customHeight="false" outlineLevel="0" collapsed="false">
      <c r="B6" s="39" t="s">
        <v>156</v>
      </c>
    </row>
    <row r="7" customFormat="false" ht="15" hidden="false" customHeight="false" outlineLevel="0" collapsed="false">
      <c r="B7" s="39" t="s">
        <v>157</v>
      </c>
    </row>
    <row r="9" customFormat="false" ht="15" hidden="false" customHeight="false" outlineLevel="0" collapsed="false">
      <c r="B9" s="38" t="s">
        <v>158</v>
      </c>
    </row>
    <row r="10" customFormat="false" ht="15" hidden="false" customHeight="false" outlineLevel="0" collapsed="false">
      <c r="B10" s="40" t="s">
        <v>159</v>
      </c>
    </row>
    <row r="12" customFormat="false" ht="15" hidden="false" customHeight="false" outlineLevel="0" collapsed="false">
      <c r="B12" s="41" t="s">
        <v>160</v>
      </c>
    </row>
  </sheetData>
  <hyperlinks>
    <hyperlink ref="B10" r:id="rId1" display="Get it at https://pblab.in/templates/bank-reconciliation-statemen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2026-10-12T15:53:07Z</dcterms:created>
  <dc:creator>PB Lab</dc:creator>
  <dc:description/>
  <cp:keywords>PB Lab pblab.in Excel template India</cp:keywords>
  <dc:language>en-US</dc:language>
  <cp:lastModifiedBy/>
  <dcterms:modified xsi:type="dcterms:W3CDTF">2026-10-12T15:53:21Z</dcterms:modified>
  <cp:revision>0</cp:revision>
  <dc:subject>Reconcile your bank book with the bank statement: tick cleared entries and the BRS, with every outstanding item listed, builds itself.</dc:subject>
  <dc:title>Bank Reconciliation Statement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